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olarbear\Documents\00-MV\03-INVI\Licitaciones\20200907 Licitacion Viviendas INVI\LOTES\"/>
    </mc:Choice>
  </mc:AlternateContent>
  <bookViews>
    <workbookView xWindow="0" yWindow="0" windowWidth="20490" windowHeight="7740"/>
  </bookViews>
  <sheets>
    <sheet name="LOTE 36" sheetId="1" r:id="rId1"/>
  </sheets>
  <externalReferences>
    <externalReference r:id="rId2"/>
  </externalReferences>
  <definedNames>
    <definedName name="_xlnm.Print_Area" localSheetId="0">'LOTE 36'!$B$1:$G$34</definedName>
    <definedName name="PROV">'[1]RESUMEN POR PROVINCIA'!$A$5:$B$36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14" i="1"/>
  <c r="G15" i="1" l="1"/>
  <c r="G18" i="1" l="1"/>
  <c r="G28" i="1" l="1"/>
  <c r="G32" i="1"/>
  <c r="G24" i="1"/>
  <c r="G21" i="1"/>
  <c r="G26" i="1"/>
  <c r="G27" i="1"/>
  <c r="G23" i="1"/>
  <c r="G25" i="1"/>
  <c r="G22" i="1" l="1"/>
  <c r="G30" i="1" l="1"/>
  <c r="G34" i="1" s="1"/>
</calcChain>
</file>

<file path=xl/sharedStrings.xml><?xml version="1.0" encoding="utf-8"?>
<sst xmlns="http://schemas.openxmlformats.org/spreadsheetml/2006/main" count="31" uniqueCount="29">
  <si>
    <t>PRESUPUESTO PARA MEJORAMIENTO DE 27,258 VIVIENDAS EN TODO EL TERRITORIO NACIONAL</t>
  </si>
  <si>
    <t>ITEM</t>
  </si>
  <si>
    <t>DESCRIPCIÓN</t>
  </si>
  <si>
    <t>CANTIDAD</t>
  </si>
  <si>
    <t>UD</t>
  </si>
  <si>
    <t>P.U.</t>
  </si>
  <si>
    <t>SUB-TOTAL</t>
  </si>
  <si>
    <t>COSTOS DIRECTOS</t>
  </si>
  <si>
    <t>Piso de hormigón 210 kg/cm2, pulido, con malla electrosoldada D2.3 x D2.3 15x15, e= 0.10 m</t>
  </si>
  <si>
    <t>M2</t>
  </si>
  <si>
    <t>Techo de zinc C-34 y madera de pino americano tratado.</t>
  </si>
  <si>
    <t xml:space="preserve">Pintura acrílico superior en paredes interiores y exteriores </t>
  </si>
  <si>
    <t>COSTOS INDIRECTOS</t>
  </si>
  <si>
    <t>Dirección Técnica y Responsabilidad</t>
  </si>
  <si>
    <t>ITBIS (18% de la Dirección Técnica)</t>
  </si>
  <si>
    <t>Gastos Administrativos</t>
  </si>
  <si>
    <t>Seguros y Fianzas</t>
  </si>
  <si>
    <t>CODIA</t>
  </si>
  <si>
    <t>Ley 686 de Pensión y Jubilación de Trabajadores de la Construcción</t>
  </si>
  <si>
    <t>Supervisión INVI</t>
  </si>
  <si>
    <t>Transporte</t>
  </si>
  <si>
    <t>Imprevistos</t>
  </si>
  <si>
    <t>TOTAL GENERAL</t>
  </si>
  <si>
    <t>Bahoruco</t>
  </si>
  <si>
    <t>SUB-TOTAL COSTOS DIRECTOS</t>
  </si>
  <si>
    <t>SUB-TOTAL COSTOS INDIRECTOS</t>
  </si>
  <si>
    <t>Fecha: 18 de Septiembre de 2020</t>
  </si>
  <si>
    <t xml:space="preserve">PROVINCIA: </t>
  </si>
  <si>
    <t xml:space="preserve">LOTE "A":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</si>
</sst>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#,##0.000_);\(#,##0.000\)"/>
    <numFmt numFmtId="165" formatCode="#,##0.000"/>
    <numFmt numFmtId="166" formatCode="0.000%"/>
    <numFmt numFmtId="167" formatCode="0.0%"/>
    <numFmt numFmtId="168" formatCode="_ * #,##0.00_ ;_ * \-#,##0.00_ ;_ * &quot;-&quot;??_ ;_ @_ "/>
    <numFmt numFmtId="169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16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0" borderId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</cellStyleXfs>
  <cellXfs count="53">
    <xf numFmtId="0" fontId="0" fillId="0" borderId="0" xfId="0"/>
    <xf numFmtId="0" fontId="1" fillId="2" borderId="0" xfId="2" applyFont="1" applyFill="1" applyAlignment="1">
      <alignment vertical="center"/>
    </xf>
    <xf numFmtId="0" fontId="1" fillId="2" borderId="0" xfId="2" applyFont="1" applyFill="1" applyAlignment="1">
      <alignment horizontal="center" vertical="center"/>
    </xf>
    <xf numFmtId="43" fontId="1" fillId="2" borderId="0" xfId="3" applyFont="1" applyFill="1" applyAlignment="1">
      <alignment vertical="center"/>
    </xf>
    <xf numFmtId="164" fontId="6" fillId="2" borderId="0" xfId="3" applyNumberFormat="1" applyFont="1" applyFill="1" applyBorder="1" applyAlignment="1">
      <alignment vertical="center"/>
    </xf>
    <xf numFmtId="0" fontId="1" fillId="2" borderId="0" xfId="2" applyFont="1" applyFill="1" applyAlignment="1">
      <alignment vertical="center" wrapText="1"/>
    </xf>
    <xf numFmtId="10" fontId="1" fillId="0" borderId="0" xfId="1" applyNumberFormat="1" applyFont="1" applyAlignment="1">
      <alignment vertical="center"/>
    </xf>
    <xf numFmtId="164" fontId="7" fillId="2" borderId="0" xfId="3" applyNumberFormat="1" applyFont="1" applyFill="1" applyBorder="1" applyAlignment="1">
      <alignment horizontal="right" vertical="center"/>
    </xf>
    <xf numFmtId="164" fontId="7" fillId="2" borderId="0" xfId="3" applyNumberFormat="1" applyFont="1" applyFill="1" applyBorder="1" applyAlignment="1">
      <alignment vertical="center"/>
    </xf>
    <xf numFmtId="10" fontId="1" fillId="0" borderId="0" xfId="4" applyNumberFormat="1" applyFont="1" applyAlignment="1">
      <alignment vertical="center"/>
    </xf>
    <xf numFmtId="0" fontId="1" fillId="0" borderId="0" xfId="2" applyFont="1" applyAlignment="1">
      <alignment vertical="center"/>
    </xf>
    <xf numFmtId="0" fontId="6" fillId="2" borderId="1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164" fontId="6" fillId="2" borderId="2" xfId="3" applyNumberFormat="1" applyFont="1" applyFill="1" applyBorder="1" applyAlignment="1">
      <alignment horizontal="center" vertical="center"/>
    </xf>
    <xf numFmtId="165" fontId="6" fillId="2" borderId="2" xfId="3" applyNumberFormat="1" applyFont="1" applyFill="1" applyBorder="1" applyAlignment="1">
      <alignment horizontal="center" vertical="center"/>
    </xf>
    <xf numFmtId="167" fontId="1" fillId="0" borderId="0" xfId="4" applyNumberFormat="1" applyFont="1" applyAlignment="1">
      <alignment vertical="center"/>
    </xf>
    <xf numFmtId="166" fontId="1" fillId="0" borderId="0" xfId="4" applyNumberFormat="1" applyFont="1" applyAlignment="1">
      <alignment vertical="center"/>
    </xf>
    <xf numFmtId="43" fontId="1" fillId="0" borderId="0" xfId="2" applyNumberFormat="1" applyFont="1" applyAlignment="1">
      <alignment vertical="center"/>
    </xf>
    <xf numFmtId="39" fontId="1" fillId="0" borderId="0" xfId="2" applyNumberFormat="1" applyFont="1" applyAlignment="1">
      <alignment vertical="center"/>
    </xf>
    <xf numFmtId="0" fontId="1" fillId="0" borderId="0" xfId="2" applyFont="1" applyAlignment="1">
      <alignment horizontal="center" vertical="center"/>
    </xf>
    <xf numFmtId="43" fontId="1" fillId="0" borderId="0" xfId="3" applyFont="1" applyAlignment="1">
      <alignment vertical="center"/>
    </xf>
    <xf numFmtId="0" fontId="1" fillId="0" borderId="0" xfId="2" applyFont="1" applyBorder="1" applyAlignment="1">
      <alignment vertical="center"/>
    </xf>
    <xf numFmtId="4" fontId="8" fillId="0" borderId="0" xfId="5" applyNumberFormat="1" applyFont="1" applyFill="1" applyBorder="1" applyAlignment="1">
      <alignment horizontal="center" wrapText="1"/>
    </xf>
    <xf numFmtId="4" fontId="8" fillId="0" borderId="0" xfId="5" applyNumberFormat="1" applyFont="1" applyFill="1" applyBorder="1" applyAlignment="1">
      <alignment horizontal="left" wrapText="1"/>
    </xf>
    <xf numFmtId="0" fontId="1" fillId="0" borderId="8" xfId="2" applyFont="1" applyBorder="1" applyAlignment="1">
      <alignment vertical="center"/>
    </xf>
    <xf numFmtId="0" fontId="2" fillId="0" borderId="9" xfId="2" applyFont="1" applyBorder="1" applyAlignment="1">
      <alignment vertical="center"/>
    </xf>
    <xf numFmtId="0" fontId="1" fillId="0" borderId="9" xfId="2" applyFont="1" applyBorder="1" applyAlignment="1">
      <alignment vertical="center"/>
    </xf>
    <xf numFmtId="0" fontId="1" fillId="0" borderId="9" xfId="2" applyFont="1" applyBorder="1" applyAlignment="1">
      <alignment horizontal="center" vertical="center"/>
    </xf>
    <xf numFmtId="43" fontId="1" fillId="0" borderId="10" xfId="3" applyFont="1" applyBorder="1" applyAlignment="1">
      <alignment vertical="center"/>
    </xf>
    <xf numFmtId="43" fontId="1" fillId="0" borderId="3" xfId="3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 wrapText="1"/>
    </xf>
    <xf numFmtId="43" fontId="1" fillId="0" borderId="4" xfId="3" applyFont="1" applyBorder="1" applyAlignment="1">
      <alignment vertical="center"/>
    </xf>
    <xf numFmtId="43" fontId="1" fillId="0" borderId="4" xfId="3" applyFont="1" applyBorder="1" applyAlignment="1">
      <alignment horizontal="center" vertical="center"/>
    </xf>
    <xf numFmtId="43" fontId="1" fillId="0" borderId="5" xfId="3" applyFont="1" applyBorder="1" applyAlignment="1">
      <alignment vertical="center"/>
    </xf>
    <xf numFmtId="0" fontId="1" fillId="0" borderId="4" xfId="2" applyFont="1" applyBorder="1" applyAlignment="1">
      <alignment vertical="center"/>
    </xf>
    <xf numFmtId="0" fontId="1" fillId="0" borderId="3" xfId="2" applyFont="1" applyBorder="1" applyAlignment="1">
      <alignment vertical="center"/>
    </xf>
    <xf numFmtId="0" fontId="2" fillId="0" borderId="4" xfId="2" applyFont="1" applyBorder="1" applyAlignment="1">
      <alignment horizontal="left" vertical="center"/>
    </xf>
    <xf numFmtId="10" fontId="1" fillId="0" borderId="4" xfId="4" applyNumberFormat="1" applyFont="1" applyBorder="1" applyAlignment="1">
      <alignment vertical="center"/>
    </xf>
    <xf numFmtId="10" fontId="1" fillId="0" borderId="4" xfId="2" applyNumberFormat="1" applyFont="1" applyBorder="1" applyAlignment="1">
      <alignment vertical="center"/>
    </xf>
    <xf numFmtId="0" fontId="1" fillId="0" borderId="4" xfId="2" applyFont="1" applyBorder="1" applyAlignment="1">
      <alignment horizontal="center" vertical="center"/>
    </xf>
    <xf numFmtId="0" fontId="1" fillId="0" borderId="6" xfId="2" applyFont="1" applyBorder="1" applyAlignment="1">
      <alignment vertical="center"/>
    </xf>
    <xf numFmtId="0" fontId="1" fillId="0" borderId="11" xfId="2" applyFont="1" applyBorder="1" applyAlignment="1">
      <alignment vertical="center"/>
    </xf>
    <xf numFmtId="0" fontId="1" fillId="0" borderId="11" xfId="2" applyFont="1" applyBorder="1" applyAlignment="1">
      <alignment horizontal="center" vertical="center"/>
    </xf>
    <xf numFmtId="43" fontId="2" fillId="0" borderId="5" xfId="3" applyFont="1" applyBorder="1" applyAlignment="1">
      <alignment vertical="center"/>
    </xf>
    <xf numFmtId="0" fontId="2" fillId="0" borderId="11" xfId="2" applyFont="1" applyBorder="1" applyAlignment="1">
      <alignment vertical="center"/>
    </xf>
    <xf numFmtId="10" fontId="1" fillId="0" borderId="11" xfId="2" applyNumberFormat="1" applyFont="1" applyBorder="1" applyAlignment="1">
      <alignment vertical="center"/>
    </xf>
    <xf numFmtId="43" fontId="2" fillId="0" borderId="7" xfId="3" applyFont="1" applyBorder="1" applyAlignment="1">
      <alignment vertical="center"/>
    </xf>
    <xf numFmtId="43" fontId="5" fillId="0" borderId="4" xfId="3" applyFont="1" applyFill="1" applyBorder="1" applyAlignment="1">
      <alignment vertical="center"/>
    </xf>
    <xf numFmtId="43" fontId="6" fillId="2" borderId="12" xfId="3" applyFont="1" applyFill="1" applyBorder="1" applyAlignment="1">
      <alignment horizontal="center" vertical="center"/>
    </xf>
    <xf numFmtId="0" fontId="7" fillId="2" borderId="0" xfId="3" applyNumberFormat="1" applyFont="1" applyFill="1" applyBorder="1" applyAlignment="1">
      <alignment horizontal="left" vertical="center" indent="1"/>
    </xf>
    <xf numFmtId="164" fontId="7" fillId="2" borderId="0" xfId="3" applyNumberFormat="1" applyFont="1" applyFill="1" applyBorder="1" applyAlignment="1">
      <alignment horizontal="left" vertical="center" indent="1"/>
    </xf>
    <xf numFmtId="164" fontId="6" fillId="2" borderId="0" xfId="3" applyNumberFormat="1" applyFont="1" applyFill="1" applyBorder="1" applyAlignment="1">
      <alignment horizontal="center" vertical="center"/>
    </xf>
    <xf numFmtId="0" fontId="2" fillId="0" borderId="4" xfId="2" applyFont="1" applyBorder="1" applyAlignment="1">
      <alignment vertical="center"/>
    </xf>
  </cellXfs>
  <cellStyles count="11">
    <cellStyle name="Comma 12" xfId="10"/>
    <cellStyle name="Comma 3" xfId="9"/>
    <cellStyle name="Millares 2" xfId="3"/>
    <cellStyle name="Millares 3" xfId="6"/>
    <cellStyle name="Normal" xfId="0" builtinId="0"/>
    <cellStyle name="Normal 2" xfId="2"/>
    <cellStyle name="Normal 2 17" xfId="5"/>
    <cellStyle name="Normal 2 2" xfId="8"/>
    <cellStyle name="Porcentaje" xfId="1" builtinId="5"/>
    <cellStyle name="Porcentaje 2" xfId="4"/>
    <cellStyle name="Porcentaje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164057</xdr:colOff>
      <xdr:row>0</xdr:row>
      <xdr:rowOff>114299</xdr:rowOff>
    </xdr:from>
    <xdr:to>
      <xdr:col>2</xdr:col>
      <xdr:colOff>3357066</xdr:colOff>
      <xdr:row>6</xdr:row>
      <xdr:rowOff>180974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057" y="114299"/>
          <a:ext cx="3935959" cy="12096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larbear/Documents/00-MV/03-INVI/Licitaciones/20200907%20Licitacion%20Viviendas%20INVI/RESUMEN%20INTERNO%20NO%20PUBLICAR/Presupuesto%20y%20Lotes%20por%20Provincia%20(USO%20INTERNO%20NO%20PUBLICAR)%20R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TES R0"/>
      <sheetName val="Resumen"/>
      <sheetName val="Piso de cemento"/>
      <sheetName val="Techo de zinc y Madera"/>
      <sheetName val="Pintura Acrilica Superior"/>
      <sheetName val="LOTES R5"/>
      <sheetName val="RESUMEN X PROV &amp; OSB-INVI"/>
      <sheetName val="LOTES R4"/>
      <sheetName val="BASE DATOS GENERALES"/>
      <sheetName val="BASE DATOS MIPYMES"/>
      <sheetName val="CANT x LOTE"/>
      <sheetName val="LOTES R3"/>
      <sheetName val="IMPACTO ECONOMICO"/>
      <sheetName val="RESUMEN POR PROVINCIA"/>
      <sheetName val="RESUMEN POR OSB"/>
    </sheetNames>
    <sheetDataSet>
      <sheetData sheetId="0"/>
      <sheetData sheetId="1">
        <row r="33">
          <cell r="H33">
            <v>71222.299999999988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">
          <cell r="A5" t="str">
            <v>Azua</v>
          </cell>
          <cell r="B5">
            <v>1630</v>
          </cell>
        </row>
        <row r="6">
          <cell r="A6" t="str">
            <v>Bahoruco</v>
          </cell>
          <cell r="B6">
            <v>247</v>
          </cell>
        </row>
        <row r="7">
          <cell r="A7" t="str">
            <v>Barahona</v>
          </cell>
          <cell r="B7">
            <v>1267</v>
          </cell>
        </row>
        <row r="8">
          <cell r="A8" t="str">
            <v>Dajabón</v>
          </cell>
          <cell r="B8">
            <v>576</v>
          </cell>
        </row>
        <row r="9">
          <cell r="A9" t="str">
            <v>Distrito Nacional</v>
          </cell>
          <cell r="B9">
            <v>755</v>
          </cell>
        </row>
        <row r="10">
          <cell r="A10" t="str">
            <v>Duarte</v>
          </cell>
          <cell r="B10">
            <v>454</v>
          </cell>
        </row>
        <row r="11">
          <cell r="A11" t="str">
            <v>El Seibo</v>
          </cell>
          <cell r="B11">
            <v>313</v>
          </cell>
        </row>
        <row r="12">
          <cell r="A12" t="str">
            <v>Elías Piña</v>
          </cell>
          <cell r="B12">
            <v>715</v>
          </cell>
        </row>
        <row r="13">
          <cell r="A13" t="str">
            <v>Espaillat</v>
          </cell>
          <cell r="B13">
            <v>485</v>
          </cell>
        </row>
        <row r="14">
          <cell r="A14" t="str">
            <v>Hato Mayor</v>
          </cell>
          <cell r="B14">
            <v>220</v>
          </cell>
        </row>
        <row r="15">
          <cell r="A15" t="str">
            <v>Hermanas Mirabal</v>
          </cell>
          <cell r="B15">
            <v>295</v>
          </cell>
        </row>
        <row r="16">
          <cell r="A16" t="str">
            <v>Independencia</v>
          </cell>
          <cell r="B16">
            <v>466</v>
          </cell>
        </row>
        <row r="17">
          <cell r="A17" t="str">
            <v>La Altagracia</v>
          </cell>
          <cell r="B17">
            <v>589</v>
          </cell>
        </row>
        <row r="18">
          <cell r="A18" t="str">
            <v>La Romana</v>
          </cell>
          <cell r="B18">
            <v>290</v>
          </cell>
        </row>
        <row r="19">
          <cell r="A19" t="str">
            <v>La Vega</v>
          </cell>
          <cell r="B19">
            <v>1470</v>
          </cell>
        </row>
        <row r="20">
          <cell r="A20" t="str">
            <v>Monseñor Nouel</v>
          </cell>
          <cell r="B20">
            <v>442</v>
          </cell>
        </row>
        <row r="21">
          <cell r="A21" t="str">
            <v>Monte Plata</v>
          </cell>
          <cell r="B21">
            <v>517</v>
          </cell>
        </row>
        <row r="22">
          <cell r="A22" t="str">
            <v>Montecristi</v>
          </cell>
          <cell r="B22">
            <v>868</v>
          </cell>
        </row>
        <row r="23">
          <cell r="A23" t="str">
            <v>Pedernales</v>
          </cell>
          <cell r="B23">
            <v>554</v>
          </cell>
        </row>
        <row r="24">
          <cell r="A24" t="str">
            <v>Peravia</v>
          </cell>
          <cell r="B24">
            <v>860</v>
          </cell>
        </row>
        <row r="25">
          <cell r="A25" t="str">
            <v>Puerto Plata</v>
          </cell>
          <cell r="B25">
            <v>658</v>
          </cell>
        </row>
        <row r="26">
          <cell r="A26" t="str">
            <v>Samaná</v>
          </cell>
          <cell r="B26">
            <v>197</v>
          </cell>
        </row>
        <row r="27">
          <cell r="A27" t="str">
            <v>San Cristóbal</v>
          </cell>
          <cell r="B27">
            <v>2972</v>
          </cell>
        </row>
        <row r="28">
          <cell r="A28" t="str">
            <v>San José de Ocoa</v>
          </cell>
          <cell r="B28">
            <v>300</v>
          </cell>
        </row>
        <row r="29">
          <cell r="A29" t="str">
            <v>San Juan</v>
          </cell>
          <cell r="B29">
            <v>2039</v>
          </cell>
        </row>
        <row r="30">
          <cell r="A30" t="str">
            <v>Sánchez Ramírez</v>
          </cell>
          <cell r="B30">
            <v>556</v>
          </cell>
        </row>
        <row r="31">
          <cell r="A31" t="str">
            <v>Santiago</v>
          </cell>
          <cell r="B31">
            <v>2444</v>
          </cell>
        </row>
        <row r="32">
          <cell r="A32" t="str">
            <v>Santiago Rodríguez</v>
          </cell>
          <cell r="B32">
            <v>280</v>
          </cell>
        </row>
        <row r="33">
          <cell r="A33" t="str">
            <v>Santo Domingo</v>
          </cell>
          <cell r="B33">
            <v>3034</v>
          </cell>
        </row>
        <row r="34">
          <cell r="A34" t="str">
            <v>Valverde</v>
          </cell>
          <cell r="B34">
            <v>910</v>
          </cell>
        </row>
        <row r="35">
          <cell r="A35" t="str">
            <v>María Trinidad Sánchez</v>
          </cell>
          <cell r="B35">
            <v>380</v>
          </cell>
        </row>
        <row r="36">
          <cell r="A36" t="str">
            <v>San Pedro de Macorís</v>
          </cell>
          <cell r="B36">
            <v>475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47"/>
  <sheetViews>
    <sheetView showGridLines="0" tabSelected="1" zoomScaleNormal="100" zoomScaleSheetLayoutView="100" workbookViewId="0">
      <selection activeCell="B14" sqref="B14"/>
    </sheetView>
  </sheetViews>
  <sheetFormatPr baseColWidth="10" defaultRowHeight="15" x14ac:dyDescent="0.25"/>
  <cols>
    <col min="1" max="1" width="3.140625" style="10" customWidth="1"/>
    <col min="2" max="2" width="8" style="10" customWidth="1"/>
    <col min="3" max="3" width="59.85546875" style="10" bestFit="1" customWidth="1"/>
    <col min="4" max="4" width="13.28515625" style="10" bestFit="1" customWidth="1"/>
    <col min="5" max="5" width="7.42578125" style="19" bestFit="1" customWidth="1"/>
    <col min="6" max="6" width="10" style="10" bestFit="1" customWidth="1"/>
    <col min="7" max="7" width="16.28515625" style="20" customWidth="1"/>
    <col min="8" max="8" width="12.5703125" style="10" customWidth="1"/>
    <col min="9" max="11" width="11.5703125" style="10" customWidth="1"/>
    <col min="12" max="16384" width="11.42578125" style="10"/>
  </cols>
  <sheetData>
    <row r="1" spans="1:11" s="1" customFormat="1" x14ac:dyDescent="0.25">
      <c r="E1" s="2"/>
      <c r="G1" s="3"/>
    </row>
    <row r="2" spans="1:11" s="1" customFormat="1" x14ac:dyDescent="0.25">
      <c r="E2" s="2"/>
      <c r="G2" s="3"/>
    </row>
    <row r="3" spans="1:11" s="1" customFormat="1" x14ac:dyDescent="0.25">
      <c r="E3" s="2"/>
      <c r="G3" s="3"/>
    </row>
    <row r="4" spans="1:11" s="1" customFormat="1" x14ac:dyDescent="0.25">
      <c r="E4" s="2"/>
      <c r="G4" s="3"/>
    </row>
    <row r="5" spans="1:11" s="1" customFormat="1" x14ac:dyDescent="0.25">
      <c r="E5" s="2"/>
      <c r="G5" s="3"/>
    </row>
    <row r="6" spans="1:11" s="1" customFormat="1" ht="15" customHeight="1" x14ac:dyDescent="0.25">
      <c r="E6" s="51" t="s">
        <v>26</v>
      </c>
      <c r="F6" s="51"/>
      <c r="G6" s="51"/>
      <c r="H6" s="4"/>
      <c r="I6" s="4"/>
      <c r="J6" s="4"/>
    </row>
    <row r="7" spans="1:11" s="1" customFormat="1" x14ac:dyDescent="0.25">
      <c r="E7" s="2"/>
      <c r="G7" s="3"/>
    </row>
    <row r="8" spans="1:11" s="1" customFormat="1" ht="24" customHeight="1" x14ac:dyDescent="0.25">
      <c r="A8" s="5"/>
      <c r="B8" s="51" t="s">
        <v>0</v>
      </c>
      <c r="C8" s="51"/>
      <c r="D8" s="51"/>
      <c r="E8" s="51"/>
      <c r="F8" s="51"/>
      <c r="G8" s="51"/>
      <c r="I8" s="6"/>
      <c r="J8" s="6"/>
      <c r="K8" s="6"/>
    </row>
    <row r="9" spans="1:11" s="1" customFormat="1" ht="15.75" x14ac:dyDescent="0.25">
      <c r="C9" s="7" t="s">
        <v>28</v>
      </c>
      <c r="D9" s="49">
        <v>36</v>
      </c>
      <c r="F9" s="8"/>
      <c r="G9" s="8"/>
      <c r="I9" s="9"/>
      <c r="J9" s="9"/>
      <c r="K9" s="9"/>
    </row>
    <row r="10" spans="1:11" s="1" customFormat="1" ht="15.75" x14ac:dyDescent="0.25">
      <c r="C10" s="7" t="s">
        <v>27</v>
      </c>
      <c r="D10" s="50" t="s">
        <v>23</v>
      </c>
      <c r="E10" s="8"/>
      <c r="F10" s="8"/>
      <c r="G10" s="8"/>
      <c r="I10" s="9"/>
      <c r="J10" s="9"/>
      <c r="K10" s="9"/>
    </row>
    <row r="11" spans="1:11" s="1" customFormat="1" ht="15.75" thickBot="1" x14ac:dyDescent="0.3">
      <c r="E11" s="2"/>
      <c r="G11" s="3"/>
    </row>
    <row r="12" spans="1:11" ht="15.75" thickBot="1" x14ac:dyDescent="0.3">
      <c r="B12" s="11" t="s">
        <v>1</v>
      </c>
      <c r="C12" s="12" t="s">
        <v>2</v>
      </c>
      <c r="D12" s="13" t="s">
        <v>3</v>
      </c>
      <c r="E12" s="13" t="s">
        <v>4</v>
      </c>
      <c r="F12" s="14" t="s">
        <v>5</v>
      </c>
      <c r="G12" s="48" t="s">
        <v>6</v>
      </c>
    </row>
    <row r="13" spans="1:11" x14ac:dyDescent="0.25">
      <c r="B13" s="24"/>
      <c r="C13" s="25" t="s">
        <v>7</v>
      </c>
      <c r="D13" s="26"/>
      <c r="E13" s="27"/>
      <c r="F13" s="26"/>
      <c r="G13" s="28"/>
    </row>
    <row r="14" spans="1:11" ht="30" x14ac:dyDescent="0.25">
      <c r="B14" s="29">
        <v>1</v>
      </c>
      <c r="C14" s="30" t="s">
        <v>8</v>
      </c>
      <c r="D14" s="31">
        <v>1976.0003020859867</v>
      </c>
      <c r="E14" s="32" t="s">
        <v>9</v>
      </c>
      <c r="F14" s="47"/>
      <c r="G14" s="33">
        <f>+D14*F14</f>
        <v>0</v>
      </c>
    </row>
    <row r="15" spans="1:11" x14ac:dyDescent="0.25">
      <c r="B15" s="29">
        <v>2</v>
      </c>
      <c r="C15" s="34" t="s">
        <v>10</v>
      </c>
      <c r="D15" s="31">
        <v>5928.0009062579593</v>
      </c>
      <c r="E15" s="32" t="s">
        <v>9</v>
      </c>
      <c r="F15" s="47"/>
      <c r="G15" s="33">
        <f t="shared" ref="G15:G16" si="0">+D15*F15</f>
        <v>0</v>
      </c>
      <c r="I15" s="15"/>
    </row>
    <row r="16" spans="1:11" x14ac:dyDescent="0.25">
      <c r="B16" s="29">
        <v>3</v>
      </c>
      <c r="C16" s="34" t="s">
        <v>11</v>
      </c>
      <c r="D16" s="31">
        <v>32302.047438256272</v>
      </c>
      <c r="E16" s="32" t="s">
        <v>9</v>
      </c>
      <c r="F16" s="47"/>
      <c r="G16" s="33">
        <f t="shared" si="0"/>
        <v>0</v>
      </c>
      <c r="I16" s="16"/>
    </row>
    <row r="17" spans="2:10" x14ac:dyDescent="0.25">
      <c r="B17" s="29"/>
      <c r="C17" s="34"/>
      <c r="D17" s="31"/>
      <c r="E17" s="32"/>
      <c r="F17" s="31"/>
      <c r="G17" s="33"/>
      <c r="I17" s="16"/>
    </row>
    <row r="18" spans="2:10" x14ac:dyDescent="0.25">
      <c r="B18" s="35"/>
      <c r="C18" s="36" t="s">
        <v>24</v>
      </c>
      <c r="D18" s="31"/>
      <c r="E18" s="32"/>
      <c r="F18" s="31"/>
      <c r="G18" s="43">
        <f>SUBTOTAL(9,G14:G16)</f>
        <v>0</v>
      </c>
      <c r="I18" s="17"/>
    </row>
    <row r="19" spans="2:10" x14ac:dyDescent="0.25">
      <c r="B19" s="35"/>
      <c r="C19" s="34"/>
      <c r="D19" s="31"/>
      <c r="E19" s="32"/>
      <c r="F19" s="31"/>
      <c r="G19" s="33"/>
      <c r="I19" s="17"/>
    </row>
    <row r="20" spans="2:10" x14ac:dyDescent="0.25">
      <c r="B20" s="35"/>
      <c r="C20" s="52" t="s">
        <v>12</v>
      </c>
      <c r="D20" s="31"/>
      <c r="E20" s="32"/>
      <c r="F20" s="31"/>
      <c r="G20" s="33"/>
      <c r="I20" s="18"/>
    </row>
    <row r="21" spans="2:10" x14ac:dyDescent="0.25">
      <c r="B21" s="35"/>
      <c r="C21" s="34" t="s">
        <v>13</v>
      </c>
      <c r="D21" s="37">
        <v>0.1</v>
      </c>
      <c r="E21" s="32"/>
      <c r="F21" s="31"/>
      <c r="G21" s="33">
        <f>ROUND(+$G$18*D21,2)</f>
        <v>0</v>
      </c>
      <c r="I21" s="18"/>
    </row>
    <row r="22" spans="2:10" x14ac:dyDescent="0.25">
      <c r="B22" s="35"/>
      <c r="C22" s="34" t="s">
        <v>14</v>
      </c>
      <c r="D22" s="37">
        <v>0.18</v>
      </c>
      <c r="E22" s="32"/>
      <c r="F22" s="31"/>
      <c r="G22" s="33">
        <f>+ROUND($G$21*D22,2)</f>
        <v>0</v>
      </c>
      <c r="I22" s="18"/>
    </row>
    <row r="23" spans="2:10" x14ac:dyDescent="0.25">
      <c r="B23" s="35"/>
      <c r="C23" s="34" t="s">
        <v>15</v>
      </c>
      <c r="D23" s="37">
        <v>0.02</v>
      </c>
      <c r="E23" s="32"/>
      <c r="F23" s="31"/>
      <c r="G23" s="33">
        <f t="shared" ref="G23:G28" si="1">ROUND(+$G$18*D23,2)</f>
        <v>0</v>
      </c>
      <c r="I23" s="18"/>
    </row>
    <row r="24" spans="2:10" x14ac:dyDescent="0.25">
      <c r="B24" s="35"/>
      <c r="C24" s="34" t="s">
        <v>16</v>
      </c>
      <c r="D24" s="37">
        <v>0.03</v>
      </c>
      <c r="E24" s="32"/>
      <c r="F24" s="31"/>
      <c r="G24" s="33">
        <f t="shared" si="1"/>
        <v>0</v>
      </c>
      <c r="I24" s="18"/>
    </row>
    <row r="25" spans="2:10" x14ac:dyDescent="0.25">
      <c r="B25" s="35"/>
      <c r="C25" s="34" t="s">
        <v>17</v>
      </c>
      <c r="D25" s="37">
        <v>1E-3</v>
      </c>
      <c r="E25" s="32"/>
      <c r="F25" s="31"/>
      <c r="G25" s="33">
        <f t="shared" si="1"/>
        <v>0</v>
      </c>
      <c r="I25" s="18"/>
    </row>
    <row r="26" spans="2:10" x14ac:dyDescent="0.25">
      <c r="B26" s="35"/>
      <c r="C26" s="34" t="s">
        <v>18</v>
      </c>
      <c r="D26" s="37">
        <v>0.01</v>
      </c>
      <c r="E26" s="32"/>
      <c r="F26" s="31"/>
      <c r="G26" s="33">
        <f t="shared" si="1"/>
        <v>0</v>
      </c>
      <c r="I26" s="18"/>
    </row>
    <row r="27" spans="2:10" x14ac:dyDescent="0.25">
      <c r="B27" s="35"/>
      <c r="C27" s="34" t="s">
        <v>19</v>
      </c>
      <c r="D27" s="37">
        <v>3.7999999999999999E-2</v>
      </c>
      <c r="E27" s="32"/>
      <c r="F27" s="31"/>
      <c r="G27" s="33">
        <f t="shared" si="1"/>
        <v>0</v>
      </c>
      <c r="I27" s="17"/>
      <c r="J27" s="17"/>
    </row>
    <row r="28" spans="2:10" x14ac:dyDescent="0.25">
      <c r="B28" s="35"/>
      <c r="C28" s="34" t="s">
        <v>20</v>
      </c>
      <c r="D28" s="37">
        <v>0.04</v>
      </c>
      <c r="E28" s="32"/>
      <c r="F28" s="31"/>
      <c r="G28" s="33">
        <f t="shared" si="1"/>
        <v>0</v>
      </c>
    </row>
    <row r="29" spans="2:10" x14ac:dyDescent="0.25">
      <c r="B29" s="35"/>
      <c r="C29" s="34"/>
      <c r="D29" s="37"/>
      <c r="E29" s="32"/>
      <c r="F29" s="31"/>
      <c r="G29" s="33"/>
    </row>
    <row r="30" spans="2:10" x14ac:dyDescent="0.25">
      <c r="B30" s="35"/>
      <c r="C30" s="36" t="s">
        <v>25</v>
      </c>
      <c r="D30" s="38"/>
      <c r="E30" s="39"/>
      <c r="F30" s="34"/>
      <c r="G30" s="43">
        <f>SUBTOTAL(9,G21:G28)</f>
        <v>0</v>
      </c>
    </row>
    <row r="31" spans="2:10" x14ac:dyDescent="0.25">
      <c r="B31" s="35"/>
      <c r="C31" s="34"/>
      <c r="D31" s="38"/>
      <c r="E31" s="39"/>
      <c r="F31" s="34"/>
      <c r="G31" s="33"/>
    </row>
    <row r="32" spans="2:10" x14ac:dyDescent="0.25">
      <c r="B32" s="35"/>
      <c r="C32" s="34" t="s">
        <v>21</v>
      </c>
      <c r="D32" s="37">
        <v>0.05</v>
      </c>
      <c r="E32" s="39"/>
      <c r="F32" s="34"/>
      <c r="G32" s="33">
        <f>ROUND(+G$18*$D$32,2)</f>
        <v>0</v>
      </c>
    </row>
    <row r="33" spans="1:7" x14ac:dyDescent="0.25">
      <c r="B33" s="35"/>
      <c r="C33" s="34"/>
      <c r="D33" s="38"/>
      <c r="E33" s="39"/>
      <c r="F33" s="34"/>
      <c r="G33" s="33"/>
    </row>
    <row r="34" spans="1:7" ht="15.75" thickBot="1" x14ac:dyDescent="0.3">
      <c r="B34" s="40"/>
      <c r="C34" s="44" t="s">
        <v>22</v>
      </c>
      <c r="D34" s="45"/>
      <c r="E34" s="42"/>
      <c r="F34" s="41"/>
      <c r="G34" s="46">
        <f>SUBTOTAL(9,G13:G32)</f>
        <v>0</v>
      </c>
    </row>
    <row r="36" spans="1:7" ht="18.75" x14ac:dyDescent="0.3">
      <c r="A36" s="21"/>
      <c r="B36" s="22"/>
      <c r="C36" s="23"/>
      <c r="D36" s="21"/>
    </row>
    <row r="37" spans="1:7" x14ac:dyDescent="0.25">
      <c r="A37" s="21"/>
      <c r="B37" s="21"/>
      <c r="C37" s="21"/>
      <c r="D37" s="21"/>
    </row>
    <row r="41" spans="1:7" ht="15.75" customHeight="1" x14ac:dyDescent="0.25"/>
    <row r="47" spans="1:7" ht="16.5" customHeight="1" x14ac:dyDescent="0.25"/>
  </sheetData>
  <mergeCells count="2">
    <mergeCell ref="E6:G6"/>
    <mergeCell ref="B8:G8"/>
  </mergeCells>
  <pageMargins left="0.7" right="0.7" top="0.75" bottom="0.75" header="0.3" footer="0.3"/>
  <pageSetup scale="68" orientation="portrait" r:id="rId1"/>
  <colBreaks count="1" manualBreakCount="1">
    <brk id="7" max="1048575" man="1"/>
  </colBreaks>
  <ignoredErrors>
    <ignoredError sqref="G2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LOTE 36</vt:lpstr>
      <vt:lpstr>'LOTE 36'!Área_de_impresión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polarbear</dc:creator>
  <cp:lastModifiedBy>polarbear</cp:lastModifiedBy>
  <dcterms:created xsi:type="dcterms:W3CDTF">2020-09-17T14:17:56Z</dcterms:created>
  <dcterms:modified xsi:type="dcterms:W3CDTF">2020-09-18T20:50:32Z</dcterms:modified>
</cp:coreProperties>
</file>