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iv_martinez_invi_gob_do/Documents/Escritorio/"/>
    </mc:Choice>
  </mc:AlternateContent>
  <xr:revisionPtr revIDLastSave="285" documentId="8_{FF80B589-7C94-4405-9FAB-50D98776C944}" xr6:coauthVersionLast="47" xr6:coauthVersionMax="47" xr10:uidLastSave="{53A85F5D-2313-49E8-A4AA-7834692E639E}"/>
  <bookViews>
    <workbookView xWindow="-120" yWindow="-120" windowWidth="29040" windowHeight="15840" xr2:uid="{34FA5A15-F29F-457C-99B2-CCBC5BED579E}"/>
  </bookViews>
  <sheets>
    <sheet name="Hoja1" sheetId="1" r:id="rId1"/>
  </sheets>
  <definedNames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3" i="1" l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8" i="1"/>
  <c r="H12" i="1"/>
  <c r="H13" i="1"/>
  <c r="H14" i="1"/>
  <c r="H15" i="1"/>
  <c r="H11" i="1"/>
  <c r="P149" i="1"/>
  <c r="O150" i="1"/>
  <c r="N150" i="1"/>
  <c r="M150" i="1"/>
  <c r="L150" i="1"/>
  <c r="K150" i="1"/>
  <c r="J150" i="1"/>
  <c r="I150" i="1"/>
  <c r="G150" i="1"/>
  <c r="G15" i="1"/>
  <c r="Q149" i="1" l="1"/>
  <c r="H154" i="1"/>
  <c r="P153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9" i="1"/>
  <c r="P80" i="1"/>
  <c r="P81" i="1"/>
  <c r="P82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7" i="1"/>
  <c r="P108" i="1"/>
  <c r="P109" i="1"/>
  <c r="P110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6" i="1"/>
  <c r="P138" i="1"/>
  <c r="P140" i="1"/>
  <c r="P142" i="1"/>
  <c r="P143" i="1"/>
  <c r="P144" i="1"/>
  <c r="P145" i="1"/>
  <c r="P147" i="1"/>
  <c r="Q147" i="1" s="1"/>
  <c r="P148" i="1"/>
  <c r="P18" i="1"/>
  <c r="Q109" i="1"/>
  <c r="Q80" i="1"/>
  <c r="Q75" i="1"/>
  <c r="Q73" i="1"/>
  <c r="Q70" i="1"/>
  <c r="Q67" i="1"/>
  <c r="Q66" i="1"/>
  <c r="Q63" i="1"/>
  <c r="Q62" i="1"/>
  <c r="Q59" i="1"/>
  <c r="Q55" i="1"/>
  <c r="Q51" i="1"/>
  <c r="Q47" i="1"/>
  <c r="Q43" i="1"/>
  <c r="P12" i="1"/>
  <c r="P13" i="1"/>
  <c r="P11" i="1"/>
  <c r="I14" i="1"/>
  <c r="Q11" i="1"/>
  <c r="O15" i="1"/>
  <c r="N15" i="1"/>
  <c r="M15" i="1"/>
  <c r="L15" i="1"/>
  <c r="K15" i="1"/>
  <c r="J15" i="1"/>
  <c r="O154" i="1"/>
  <c r="N154" i="1"/>
  <c r="M154" i="1"/>
  <c r="L154" i="1"/>
  <c r="K154" i="1"/>
  <c r="J154" i="1"/>
  <c r="I154" i="1"/>
  <c r="G154" i="1"/>
  <c r="G156" i="1" s="1"/>
  <c r="P150" i="1" l="1"/>
  <c r="Q31" i="1"/>
  <c r="Q44" i="1"/>
  <c r="Q94" i="1"/>
  <c r="Q48" i="1"/>
  <c r="Q52" i="1"/>
  <c r="Q56" i="1"/>
  <c r="Q60" i="1"/>
  <c r="Q72" i="1"/>
  <c r="Q76" i="1"/>
  <c r="Q98" i="1"/>
  <c r="Q102" i="1"/>
  <c r="Q32" i="1"/>
  <c r="Q36" i="1"/>
  <c r="Q40" i="1"/>
  <c r="Q39" i="1"/>
  <c r="Q20" i="1"/>
  <c r="Q24" i="1"/>
  <c r="Q28" i="1"/>
  <c r="Q35" i="1"/>
  <c r="Q42" i="1"/>
  <c r="Q46" i="1"/>
  <c r="Q79" i="1"/>
  <c r="Q84" i="1"/>
  <c r="Q88" i="1"/>
  <c r="Q113" i="1"/>
  <c r="Q116" i="1"/>
  <c r="Q41" i="1"/>
  <c r="Q34" i="1"/>
  <c r="Q38" i="1"/>
  <c r="Q19" i="1"/>
  <c r="Q23" i="1"/>
  <c r="Q27" i="1"/>
  <c r="Q30" i="1"/>
  <c r="Q119" i="1"/>
  <c r="Q123" i="1"/>
  <c r="Q127" i="1"/>
  <c r="Q130" i="1"/>
  <c r="Q145" i="1"/>
  <c r="Q12" i="1"/>
  <c r="Q87" i="1"/>
  <c r="Q91" i="1"/>
  <c r="Q95" i="1"/>
  <c r="Q99" i="1"/>
  <c r="Q103" i="1"/>
  <c r="Q107" i="1"/>
  <c r="Q110" i="1"/>
  <c r="Q114" i="1"/>
  <c r="Q117" i="1"/>
  <c r="Q120" i="1"/>
  <c r="Q124" i="1"/>
  <c r="Q131" i="1"/>
  <c r="Q134" i="1"/>
  <c r="Q138" i="1"/>
  <c r="Q142" i="1"/>
  <c r="Q57" i="1"/>
  <c r="Q92" i="1"/>
  <c r="Q118" i="1"/>
  <c r="Q143" i="1"/>
  <c r="Q49" i="1"/>
  <c r="Q64" i="1"/>
  <c r="Q81" i="1"/>
  <c r="Q89" i="1"/>
  <c r="Q100" i="1"/>
  <c r="Q115" i="1"/>
  <c r="Q121" i="1"/>
  <c r="Q128" i="1"/>
  <c r="L156" i="1"/>
  <c r="Q25" i="1"/>
  <c r="Q29" i="1"/>
  <c r="Q33" i="1"/>
  <c r="Q37" i="1"/>
  <c r="O156" i="1"/>
  <c r="Q45" i="1"/>
  <c r="Q53" i="1"/>
  <c r="Q61" i="1"/>
  <c r="Q68" i="1"/>
  <c r="Q77" i="1"/>
  <c r="Q85" i="1"/>
  <c r="Q96" i="1"/>
  <c r="Q104" i="1"/>
  <c r="Q125" i="1"/>
  <c r="Q132" i="1"/>
  <c r="M156" i="1"/>
  <c r="Q13" i="1"/>
  <c r="Q22" i="1"/>
  <c r="Q26" i="1"/>
  <c r="Q18" i="1"/>
  <c r="Q144" i="1"/>
  <c r="Q140" i="1"/>
  <c r="Q136" i="1"/>
  <c r="Q133" i="1"/>
  <c r="Q129" i="1"/>
  <c r="Q126" i="1"/>
  <c r="Q122" i="1"/>
  <c r="Q112" i="1"/>
  <c r="Q108" i="1"/>
  <c r="Q105" i="1"/>
  <c r="Q101" i="1"/>
  <c r="Q97" i="1"/>
  <c r="Q93" i="1"/>
  <c r="Q90" i="1"/>
  <c r="Q86" i="1"/>
  <c r="Q82" i="1"/>
  <c r="Q74" i="1"/>
  <c r="Q71" i="1"/>
  <c r="Q69" i="1"/>
  <c r="Q65" i="1"/>
  <c r="Q58" i="1"/>
  <c r="Q54" i="1"/>
  <c r="Q50" i="1"/>
  <c r="Q148" i="1"/>
  <c r="Q21" i="1"/>
  <c r="N156" i="1"/>
  <c r="K156" i="1"/>
  <c r="Q153" i="1"/>
  <c r="Q154" i="1" s="1"/>
  <c r="I15" i="1"/>
  <c r="I156" i="1" s="1"/>
  <c r="P14" i="1"/>
  <c r="Q14" i="1" s="1"/>
  <c r="P154" i="1"/>
  <c r="J156" i="1"/>
  <c r="Q150" i="1" l="1"/>
  <c r="Q15" i="1"/>
  <c r="H156" i="1"/>
  <c r="P15" i="1"/>
  <c r="P156" i="1" s="1"/>
  <c r="Q156" i="1" l="1"/>
</calcChain>
</file>

<file path=xl/sharedStrings.xml><?xml version="1.0" encoding="utf-8"?>
<sst xmlns="http://schemas.openxmlformats.org/spreadsheetml/2006/main" count="861" uniqueCount="207">
  <si>
    <t>Instituto Nacional de la Vivienda (I N V I)</t>
  </si>
  <si>
    <t>Reporte de Nómina Definitiva</t>
  </si>
  <si>
    <t>Código Empl.</t>
  </si>
  <si>
    <t>Nombre</t>
  </si>
  <si>
    <t>Puesto</t>
  </si>
  <si>
    <t>Sueldo Calculado</t>
  </si>
  <si>
    <t>Total Ingresos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</si>
  <si>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</si>
  <si>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</si>
  <si>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</si>
  <si>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</si>
  <si>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</si>
  <si>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</si>
  <si>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</si>
  <si>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</si>
  <si>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</si>
  <si>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[C-1] CONSULTORIA GENERAL</t>
  </si>
  <si>
    <t>Marlene Alexandra Sanchez Bencosme</t>
  </si>
  <si>
    <t>Consultora Para Diseños De Gases Médicos</t>
  </si>
  <si>
    <t>Christian Alberto Molina Estevez</t>
  </si>
  <si>
    <t>Asesor De Gestión Fiduciaria</t>
  </si>
  <si>
    <t>Victor Rafael Ventura Morel</t>
  </si>
  <si>
    <t>Asesor Diseño Sistema Contra Incendio</t>
  </si>
  <si>
    <t>Jose Luis Sanchez Santos</t>
  </si>
  <si>
    <t>Agrimensor</t>
  </si>
  <si>
    <t>Subtotales Consultoria General</t>
  </si>
  <si>
    <t>4 empleados</t>
  </si>
  <si>
    <t>. / [D-99] PROYECTO DOMINICANA SE RECONSTRUYE</t>
  </si>
  <si>
    <t>Yoryi Hernan Mesa De La Rosa</t>
  </si>
  <si>
    <t>Supervisor</t>
  </si>
  <si>
    <t>Willi Reyes Duran</t>
  </si>
  <si>
    <t>Victor Manuel Morel Sosa</t>
  </si>
  <si>
    <t>Hypatia Penelope Guzman De Jesus</t>
  </si>
  <si>
    <t>Edwin Fernando Guillen Mojica</t>
  </si>
  <si>
    <t>Anabel Herrera Contreras</t>
  </si>
  <si>
    <t>Jesus Alberto Hernandez Hubieres</t>
  </si>
  <si>
    <t>Marino Osvaldo Villanueva Pla</t>
  </si>
  <si>
    <t>Jorge Luis Ferreira Collado</t>
  </si>
  <si>
    <t>Leonaldo Osoria Payano</t>
  </si>
  <si>
    <t>Oberto Guillermo Francisco Gomez Delgado</t>
  </si>
  <si>
    <t>Manuel Ismael Diaz Melo</t>
  </si>
  <si>
    <t>Saul Valentin Estevez Tejada</t>
  </si>
  <si>
    <t>Maria Yamilett Medina Caraballo</t>
  </si>
  <si>
    <t>Kelvin De Jesus De La Paz Nuñez</t>
  </si>
  <si>
    <t>Wilkin Ascanio Terrero Fernandez</t>
  </si>
  <si>
    <t>Wilson Guerrero Matos</t>
  </si>
  <si>
    <t>Normando Manuel Carcaño Mercedes</t>
  </si>
  <si>
    <t>Saudy Antonio Comas Navarro</t>
  </si>
  <si>
    <t>Cerphillips Manuel Gomez Jimenez</t>
  </si>
  <si>
    <t>Juan Alfredo Garcia Fernandez</t>
  </si>
  <si>
    <t>Abraham Leonardo Sarraff Guzman</t>
  </si>
  <si>
    <t>Kenlys Eibanoky Liriano Beltre</t>
  </si>
  <si>
    <t>Eugenio Albeydis Martinez Pujols</t>
  </si>
  <si>
    <t>Jesus Mariano Rosario Henriquez</t>
  </si>
  <si>
    <t>Ana Marleny Moreno Montero</t>
  </si>
  <si>
    <t>Gilbert Jose Gonzalez Ortiz</t>
  </si>
  <si>
    <t>Stephani Rodriguez Jimenez</t>
  </si>
  <si>
    <t>Mercy Mayerlyn Medina Mendez</t>
  </si>
  <si>
    <t>Daniel Eduardo Trinidad Matos</t>
  </si>
  <si>
    <t>Francisco Alberto Mancebo Marmolejos</t>
  </si>
  <si>
    <t>Fausto Alberto Checo Schiffino</t>
  </si>
  <si>
    <t>Ariel Felipe Garcia Ceballos</t>
  </si>
  <si>
    <t>Martin Raul Baldera Santos</t>
  </si>
  <si>
    <t>Jonathan Luna Mercado</t>
  </si>
  <si>
    <t>Pedro Fernando Vasquez Medina</t>
  </si>
  <si>
    <t>Jeannette Teresa D Antonio Del Orbe</t>
  </si>
  <si>
    <t>Coordinadora</t>
  </si>
  <si>
    <t>Pedro Julio Adames Collado</t>
  </si>
  <si>
    <t>Coordinador</t>
  </si>
  <si>
    <t>Nestor Rafael Matos Ureña</t>
  </si>
  <si>
    <t>Greenberg Mata Mercado</t>
  </si>
  <si>
    <t>Clemente Antonio Portillo Rosales</t>
  </si>
  <si>
    <t>Hector Nicolas Marte Javier</t>
  </si>
  <si>
    <t>Lester De Jesus Silfa Pujol</t>
  </si>
  <si>
    <t>Pablo Rafael B. Castillo Ramos</t>
  </si>
  <si>
    <t>Jose Del Carmen Gonzalez Abreu</t>
  </si>
  <si>
    <t>Helem Naomis Cedano Perdomo</t>
  </si>
  <si>
    <t>Carolina Eddili Delgado Olivo</t>
  </si>
  <si>
    <t>Francisco Javier Almanzar Tejada</t>
  </si>
  <si>
    <t>Jeantel Marie Ramos Deschamps</t>
  </si>
  <si>
    <t>Alida Ramona Lopez Caceres De Camilo</t>
  </si>
  <si>
    <t>Esther Antonia Montero Abreu</t>
  </si>
  <si>
    <t>Katiuska Carela Campusano</t>
  </si>
  <si>
    <t>Victor Antonio Silverio</t>
  </si>
  <si>
    <t>Buenil Alberto Suero Mendez</t>
  </si>
  <si>
    <t>Daberva Suazo Suazo</t>
  </si>
  <si>
    <t>Daniela Perez Feliz</t>
  </si>
  <si>
    <t>Ruben Dario Nicolas Castillo Mayol</t>
  </si>
  <si>
    <t>Cesar Ravel Michel Guzman</t>
  </si>
  <si>
    <t>Yuleisis Santana Perez</t>
  </si>
  <si>
    <t>Willi Reyes Tavarez</t>
  </si>
  <si>
    <t>Ramon Emilio Lopez Sanchez</t>
  </si>
  <si>
    <t>Rober Bienvenido Matos Sanchez</t>
  </si>
  <si>
    <t>Odalis Aybar Reyes</t>
  </si>
  <si>
    <t>Karina Antonia Figuereo Monserrate</t>
  </si>
  <si>
    <t>Natanael Aurelio Guzman Cruz</t>
  </si>
  <si>
    <t>Octavio Felix De La Cruz Medina</t>
  </si>
  <si>
    <t>Marcos Francisco Vasquez Fermin</t>
  </si>
  <si>
    <t>Militza Josefina Madera Duran</t>
  </si>
  <si>
    <t>Jose Alberto Constanzo</t>
  </si>
  <si>
    <t>Brendy Brennet Feliz</t>
  </si>
  <si>
    <t>Hugo Oscar Perez De Los Santos</t>
  </si>
  <si>
    <t>Manuel Adolfo Galva Brito</t>
  </si>
  <si>
    <t>Jose Miguel Altagracia Diaz Llenas</t>
  </si>
  <si>
    <t>Angely Maria Gil Pichardo</t>
  </si>
  <si>
    <t>Juan Luis Pascal Guzman</t>
  </si>
  <si>
    <t>Carlos Joel Baez Canalda</t>
  </si>
  <si>
    <t>Cristian Fabian Maldonado Diaz</t>
  </si>
  <si>
    <t>Carmen Denisse Sanchez Martinez</t>
  </si>
  <si>
    <t>Raymundo Jose Tapia Santana</t>
  </si>
  <si>
    <t>Margarita Cecilia Gomez Tejada</t>
  </si>
  <si>
    <t>Hector De Leon Piron</t>
  </si>
  <si>
    <t>Jose Manuel Espinal Herrera</t>
  </si>
  <si>
    <t>Josue Gerardo Pasian Valdez</t>
  </si>
  <si>
    <t>Luis Ramon Garzon Vargas</t>
  </si>
  <si>
    <t>Marijhuly Nolasco Montaño</t>
  </si>
  <si>
    <t>Cesar Alfonso Garcia Romano</t>
  </si>
  <si>
    <t>Jose Antonio Polanco Lazala</t>
  </si>
  <si>
    <t>Raynerd Javier Saint Hilaire Suarez</t>
  </si>
  <si>
    <t>Juan Sanchez Gil</t>
  </si>
  <si>
    <t>Angel Gabriel Minaya Alvarado</t>
  </si>
  <si>
    <t>Pedro Javier Adames Figuereo</t>
  </si>
  <si>
    <t>Francisco Antigua Caceres</t>
  </si>
  <si>
    <t>Jose Javier Caminero Bautista</t>
  </si>
  <si>
    <t>Jose Amado Mercado Gonzalez</t>
  </si>
  <si>
    <t>Carlos Luis Tejada Peña</t>
  </si>
  <si>
    <t>Daysi Rosmerys Mejia Bonilla</t>
  </si>
  <si>
    <t>Arnaldo Jose Vargas Sanchez</t>
  </si>
  <si>
    <t>Jose William Castillo Liberato</t>
  </si>
  <si>
    <t>Robinson Jose Madera Gomez</t>
  </si>
  <si>
    <t>Cesar Alejandro Batista Mercado</t>
  </si>
  <si>
    <t>Orquidea Beatriz Abreu Diaz</t>
  </si>
  <si>
    <t>Luis Alberto Matos Espinal</t>
  </si>
  <si>
    <t>Luis Manuel Beltre Sanchez</t>
  </si>
  <si>
    <t>Oliver Jesus Garcia Ricart</t>
  </si>
  <si>
    <t>Angel Tomas Beltre Nuñez</t>
  </si>
  <si>
    <t>Kelmin Antonio Moreno Sosa</t>
  </si>
  <si>
    <t>Ana Gabriela Perez Lantigua</t>
  </si>
  <si>
    <t>Kelvin Jesus Mateo Reyes</t>
  </si>
  <si>
    <t>Jose Antonio German Vallejo</t>
  </si>
  <si>
    <t>Rafael Antonio Matos Perez</t>
  </si>
  <si>
    <t>Juan Samuel Rodriguez Soriano</t>
  </si>
  <si>
    <t>Juan Gabriel Peñalo Ortega</t>
  </si>
  <si>
    <t>Melson Perez Matos</t>
  </si>
  <si>
    <t>Lluberqui Mercedes Figuereo Dotel</t>
  </si>
  <si>
    <t>Luis Enrique Castillo De La Rosa</t>
  </si>
  <si>
    <t>Bernardo Roman Castillo</t>
  </si>
  <si>
    <t>Maria Ysabel Hernandez De Tejeda</t>
  </si>
  <si>
    <t>Hillary Geovanna Beato Perez</t>
  </si>
  <si>
    <t>Engels Vladimir Acosta Cury</t>
  </si>
  <si>
    <t>German Hernandez Mendez</t>
  </si>
  <si>
    <t>Isauri Polanco</t>
  </si>
  <si>
    <t>Supervisora</t>
  </si>
  <si>
    <t>Juan Carlos Nova Mendez</t>
  </si>
  <si>
    <t>Subtotales Proyecto Dominicana Se Reconstruye</t>
  </si>
  <si>
    <t>147 empleados</t>
  </si>
  <si>
    <t>. / [D-705] DIVISION DE COMPRAS Y CONTRATACIONES</t>
  </si>
  <si>
    <t>Jose Enrique Fortuna Quiñones</t>
  </si>
  <si>
    <t>Consultor Direccion De Proyectos</t>
  </si>
  <si>
    <t>Subtotales Division De Compras Y Contrataciones</t>
  </si>
  <si>
    <t>1 empleado</t>
  </si>
  <si>
    <t>TOTAL GENERAL (RD$)</t>
  </si>
  <si>
    <t>Preparado por:</t>
  </si>
  <si>
    <t>Visto por:</t>
  </si>
  <si>
    <t>Lic. Ivonne Martínez</t>
  </si>
  <si>
    <t>Lic. Giannina Méndez</t>
  </si>
  <si>
    <t>Enc. Nómina</t>
  </si>
  <si>
    <t>Directora Financiera</t>
  </si>
  <si>
    <t>Estatus</t>
  </si>
  <si>
    <t>Género</t>
  </si>
  <si>
    <t>Fecha de Inicio</t>
  </si>
  <si>
    <t>Fecha de Término</t>
  </si>
  <si>
    <t>Contratado</t>
  </si>
  <si>
    <t>16 marzo 2021</t>
  </si>
  <si>
    <t>16 septiembre 2021</t>
  </si>
  <si>
    <t>15 marzo 2021</t>
  </si>
  <si>
    <t>15 septiembre 2021</t>
  </si>
  <si>
    <t>1ro mayo 2021</t>
  </si>
  <si>
    <t>1ro octubre 2021</t>
  </si>
  <si>
    <t>25 abril 2021</t>
  </si>
  <si>
    <t>25 septiembre 2021</t>
  </si>
  <si>
    <t>18 abril 2021</t>
  </si>
  <si>
    <t>18 septiembre 2021</t>
  </si>
  <si>
    <t>1ro agosto 2021</t>
  </si>
  <si>
    <t>1ro febrero 2021</t>
  </si>
  <si>
    <t>1ro junio 2021</t>
  </si>
  <si>
    <t>1ro diciembre 2021</t>
  </si>
  <si>
    <t>27 abril 2021</t>
  </si>
  <si>
    <t>27 septiembre 2021</t>
  </si>
  <si>
    <t>19 abril 2021</t>
  </si>
  <si>
    <t>19 septiembre 2021</t>
  </si>
  <si>
    <t>Masculino</t>
  </si>
  <si>
    <t>Femenino</t>
  </si>
  <si>
    <t>(*)Ramon Joel Genao Espinal</t>
  </si>
  <si>
    <t>(*)Jose Rolando Muñoz Alvarez</t>
  </si>
  <si>
    <t>(*)Luis Miguel Sanchez</t>
  </si>
  <si>
    <t>(*)Marcos Flores Custodio</t>
  </si>
  <si>
    <t>(*)Ariel Ceferino Tejada De Jesus</t>
  </si>
  <si>
    <t>(*)Stanley Alexis Peralta Peralta</t>
  </si>
  <si>
    <t>(*)Alfredo Jose Pardo Ortiz</t>
  </si>
  <si>
    <t>(*)Ramon Augusto Geronimo Mendez</t>
  </si>
  <si>
    <t>(*)Albert Matos Guante</t>
  </si>
  <si>
    <t>Janira Soneiry Bautista De Jesus</t>
  </si>
  <si>
    <t>1ro noviembre 2021</t>
  </si>
  <si>
    <t>(*) : 9 inactivos</t>
  </si>
  <si>
    <t>137 empleados</t>
  </si>
  <si>
    <t>PERSONAL CONTRATADO -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</si>
</sst>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#######0"/>
    <numFmt numFmtId="165" formatCode="###,###,##0.00"/>
    <numFmt numFmtId="166" formatCode="########0.00"/>
    <numFmt numFmtId="167" formatCode="########0."/>
    <numFmt numFmtId="168" formatCode="#,##0.000000000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 New"/>
      <family val="3"/>
    </font>
    <font>
      <sz val="10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1"/>
      <name val="Tahoma"/>
      <family val="2"/>
    </font>
    <font>
      <sz val="14"/>
      <name val="Arial Black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2"/>
      <name val="Courier New"/>
      <family val="3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2"/>
      <name val="Tahoma"/>
      <family val="2"/>
    </font>
    <font>
      <b/>
      <i/>
      <sz val="12"/>
      <name val="Arial"/>
      <family val="2"/>
    </font>
    <font>
      <b/>
      <sz val="12"/>
      <name val="Tahoma"/>
      <family val="2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33" borderId="10" xfId="0" applyFont="1" applyFill="1" applyBorder="1" applyAlignment="1">
      <alignment horizontal="center" wrapText="1"/>
    </xf>
    <xf numFmtId="0" fontId="29" fillId="33" borderId="10" xfId="0" applyFont="1" applyFill="1" applyBorder="1"/>
    <xf numFmtId="43" fontId="29" fillId="33" borderId="10" xfId="1" applyFont="1" applyFill="1" applyBorder="1" applyAlignment="1" applyProtection="1"/>
    <xf numFmtId="0" fontId="30" fillId="0" borderId="0" xfId="0" applyFont="1"/>
    <xf numFmtId="16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right"/>
    </xf>
    <xf numFmtId="166" fontId="31" fillId="0" borderId="0" xfId="0" applyNumberFormat="1" applyFont="1" applyAlignment="1">
      <alignment horizontal="right"/>
    </xf>
    <xf numFmtId="165" fontId="32" fillId="0" borderId="0" xfId="0" applyNumberFormat="1" applyFont="1" applyAlignment="1">
      <alignment horizontal="right"/>
    </xf>
    <xf numFmtId="0" fontId="32" fillId="0" borderId="0" xfId="0" applyFont="1" applyAlignment="1">
      <alignment horizontal="left"/>
    </xf>
    <xf numFmtId="166" fontId="32" fillId="0" borderId="0" xfId="0" applyNumberFormat="1" applyFont="1" applyAlignment="1">
      <alignment horizontal="right"/>
    </xf>
    <xf numFmtId="0" fontId="31" fillId="0" borderId="0" xfId="0" applyFont="1"/>
    <xf numFmtId="167" fontId="31" fillId="0" borderId="0" xfId="0" applyNumberFormat="1" applyFont="1" applyAlignment="1">
      <alignment horizontal="left"/>
    </xf>
    <xf numFmtId="0" fontId="31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3" borderId="10" xfId="0" applyFont="1" applyFill="1" applyBorder="1" applyAlignment="1">
      <alignment horizontal="center" wrapText="1"/>
    </xf>
    <xf numFmtId="0" fontId="33" fillId="0" borderId="0" xfId="0" applyFont="1" applyAlignment="1">
      <alignment horizontal="left"/>
    </xf>
    <xf numFmtId="0" fontId="29" fillId="33" borderId="11" xfId="0" applyFont="1" applyFill="1" applyBorder="1" applyAlignment="1"/>
    <xf numFmtId="164" fontId="21" fillId="0" borderId="0" xfId="0" applyNumberFormat="1" applyFont="1" applyFill="1" applyBorder="1" applyAlignment="1" applyProtection="1">
      <alignment horizontal="left"/>
    </xf>
    <xf numFmtId="164" fontId="21" fillId="0" borderId="0" xfId="0" applyNumberFormat="1" applyFont="1" applyFill="1" applyBorder="1" applyAlignment="1" applyProtection="1">
      <alignment horizontal="left"/>
    </xf>
    <xf numFmtId="4" fontId="18" fillId="0" borderId="0" xfId="0" applyNumberFormat="1" applyFont="1"/>
    <xf numFmtId="168" fontId="18" fillId="0" borderId="0" xfId="0" applyNumberFormat="1" applyFont="1"/>
    <xf numFmtId="43" fontId="18" fillId="0" borderId="0" xfId="1" applyFont="1"/>
    <xf numFmtId="43" fontId="18" fillId="0" borderId="0" xfId="0" applyNumberFormat="1" applyFont="1"/>
    <xf numFmtId="164" fontId="29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1</xdr:row>
      <xdr:rowOff>123826</xdr:rowOff>
    </xdr:from>
    <xdr:to>
      <xdr:col>1</xdr:col>
      <xdr:colOff>1838325</xdr:colOff>
      <xdr:row>5</xdr:row>
      <xdr:rowOff>209551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B53FAB-5AB5-42E4-83E6-337AF02BE55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30"/>
        <a:stretch/>
      </xdr:blipFill>
      <xdr:spPr bwMode="auto">
        <a:xfrm>
          <a:off x="1333500" y="295276"/>
          <a:ext cx="1266825" cy="1028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6BCB2-37F6-4C2F-9630-E0C3F224BFE2}">
  <dimension ref="A2:S321"/>
  <sheetViews>
    <sheetView tabSelected="1" topLeftCell="A131" zoomScaleNormal="100" workbookViewId="0">
      <selection activeCell="H154" sqref="H154"/>
    </sheetView>
  </sheetViews>
  <sheetFormatPr baseColWidth="10" defaultRowHeight="15.75" x14ac:dyDescent="0.25"/>
  <cols>
    <col min="1" max="1" width="11.5703125" style="1" bestFit="1" customWidth="1"/>
    <col min="2" max="2" width="39.85546875" style="1" bestFit="1" customWidth="1"/>
    <col min="3" max="3" width="25.5703125" style="1" customWidth="1"/>
    <col min="4" max="4" width="10.28515625" style="1" bestFit="1" customWidth="1"/>
    <col min="5" max="5" width="15" style="12" bestFit="1" customWidth="1"/>
    <col min="6" max="6" width="18" style="12" bestFit="1" customWidth="1"/>
    <col min="7" max="7" width="18.7109375" style="1" customWidth="1"/>
    <col min="8" max="8" width="18.28515625" style="1" bestFit="1" customWidth="1"/>
    <col min="9" max="9" width="15.5703125" style="1" bestFit="1" customWidth="1"/>
    <col min="10" max="10" width="17.140625" style="1" bestFit="1" customWidth="1"/>
    <col min="11" max="11" width="10.28515625" style="1" bestFit="1" customWidth="1"/>
    <col min="12" max="12" width="13.5703125" style="1" bestFit="1" customWidth="1"/>
    <col min="13" max="13" width="12.28515625" style="1" customWidth="1"/>
    <col min="14" max="14" width="12.5703125" style="1" customWidth="1"/>
    <col min="15" max="15" width="14.140625" style="1" customWidth="1"/>
    <col min="16" max="16" width="17.140625" style="1" bestFit="1" customWidth="1"/>
    <col min="17" max="17" width="18.28515625" style="1" bestFit="1" customWidth="1"/>
    <col min="18" max="18" width="11.42578125" style="1"/>
    <col min="19" max="19" width="19.42578125" style="1" bestFit="1" customWidth="1"/>
    <col min="20" max="259" width="11.42578125" style="1"/>
    <col min="260" max="260" width="27.42578125" style="1" bestFit="1" customWidth="1"/>
    <col min="261" max="515" width="11.42578125" style="1"/>
    <col min="516" max="516" width="27.42578125" style="1" bestFit="1" customWidth="1"/>
    <col min="517" max="771" width="11.42578125" style="1"/>
    <col min="772" max="772" width="27.42578125" style="1" bestFit="1" customWidth="1"/>
    <col min="773" max="1027" width="11.42578125" style="1"/>
    <col min="1028" max="1028" width="27.42578125" style="1" bestFit="1" customWidth="1"/>
    <col min="1029" max="1283" width="11.42578125" style="1"/>
    <col min="1284" max="1284" width="27.42578125" style="1" bestFit="1" customWidth="1"/>
    <col min="1285" max="1539" width="11.42578125" style="1"/>
    <col min="1540" max="1540" width="27.42578125" style="1" bestFit="1" customWidth="1"/>
    <col min="1541" max="1795" width="11.42578125" style="1"/>
    <col min="1796" max="1796" width="27.42578125" style="1" bestFit="1" customWidth="1"/>
    <col min="1797" max="2051" width="11.42578125" style="1"/>
    <col min="2052" max="2052" width="27.42578125" style="1" bestFit="1" customWidth="1"/>
    <col min="2053" max="2307" width="11.42578125" style="1"/>
    <col min="2308" max="2308" width="27.42578125" style="1" bestFit="1" customWidth="1"/>
    <col min="2309" max="2563" width="11.42578125" style="1"/>
    <col min="2564" max="2564" width="27.42578125" style="1" bestFit="1" customWidth="1"/>
    <col min="2565" max="2819" width="11.42578125" style="1"/>
    <col min="2820" max="2820" width="27.42578125" style="1" bestFit="1" customWidth="1"/>
    <col min="2821" max="3075" width="11.42578125" style="1"/>
    <col min="3076" max="3076" width="27.42578125" style="1" bestFit="1" customWidth="1"/>
    <col min="3077" max="3331" width="11.42578125" style="1"/>
    <col min="3332" max="3332" width="27.42578125" style="1" bestFit="1" customWidth="1"/>
    <col min="3333" max="3587" width="11.42578125" style="1"/>
    <col min="3588" max="3588" width="27.42578125" style="1" bestFit="1" customWidth="1"/>
    <col min="3589" max="3843" width="11.42578125" style="1"/>
    <col min="3844" max="3844" width="27.42578125" style="1" bestFit="1" customWidth="1"/>
    <col min="3845" max="4099" width="11.42578125" style="1"/>
    <col min="4100" max="4100" width="27.42578125" style="1" bestFit="1" customWidth="1"/>
    <col min="4101" max="4355" width="11.42578125" style="1"/>
    <col min="4356" max="4356" width="27.42578125" style="1" bestFit="1" customWidth="1"/>
    <col min="4357" max="4611" width="11.42578125" style="1"/>
    <col min="4612" max="4612" width="27.42578125" style="1" bestFit="1" customWidth="1"/>
    <col min="4613" max="4867" width="11.42578125" style="1"/>
    <col min="4868" max="4868" width="27.42578125" style="1" bestFit="1" customWidth="1"/>
    <col min="4869" max="5123" width="11.42578125" style="1"/>
    <col min="5124" max="5124" width="27.42578125" style="1" bestFit="1" customWidth="1"/>
    <col min="5125" max="5379" width="11.42578125" style="1"/>
    <col min="5380" max="5380" width="27.42578125" style="1" bestFit="1" customWidth="1"/>
    <col min="5381" max="5635" width="11.42578125" style="1"/>
    <col min="5636" max="5636" width="27.42578125" style="1" bestFit="1" customWidth="1"/>
    <col min="5637" max="5891" width="11.42578125" style="1"/>
    <col min="5892" max="5892" width="27.42578125" style="1" bestFit="1" customWidth="1"/>
    <col min="5893" max="6147" width="11.42578125" style="1"/>
    <col min="6148" max="6148" width="27.42578125" style="1" bestFit="1" customWidth="1"/>
    <col min="6149" max="6403" width="11.42578125" style="1"/>
    <col min="6404" max="6404" width="27.42578125" style="1" bestFit="1" customWidth="1"/>
    <col min="6405" max="6659" width="11.42578125" style="1"/>
    <col min="6660" max="6660" width="27.42578125" style="1" bestFit="1" customWidth="1"/>
    <col min="6661" max="6915" width="11.42578125" style="1"/>
    <col min="6916" max="6916" width="27.42578125" style="1" bestFit="1" customWidth="1"/>
    <col min="6917" max="7171" width="11.42578125" style="1"/>
    <col min="7172" max="7172" width="27.42578125" style="1" bestFit="1" customWidth="1"/>
    <col min="7173" max="7427" width="11.42578125" style="1"/>
    <col min="7428" max="7428" width="27.42578125" style="1" bestFit="1" customWidth="1"/>
    <col min="7429" max="7683" width="11.42578125" style="1"/>
    <col min="7684" max="7684" width="27.42578125" style="1" bestFit="1" customWidth="1"/>
    <col min="7685" max="7939" width="11.42578125" style="1"/>
    <col min="7940" max="7940" width="27.42578125" style="1" bestFit="1" customWidth="1"/>
    <col min="7941" max="8195" width="11.42578125" style="1"/>
    <col min="8196" max="8196" width="27.42578125" style="1" bestFit="1" customWidth="1"/>
    <col min="8197" max="8451" width="11.42578125" style="1"/>
    <col min="8452" max="8452" width="27.42578125" style="1" bestFit="1" customWidth="1"/>
    <col min="8453" max="8707" width="11.42578125" style="1"/>
    <col min="8708" max="8708" width="27.42578125" style="1" bestFit="1" customWidth="1"/>
    <col min="8709" max="8963" width="11.42578125" style="1"/>
    <col min="8964" max="8964" width="27.42578125" style="1" bestFit="1" customWidth="1"/>
    <col min="8965" max="9219" width="11.42578125" style="1"/>
    <col min="9220" max="9220" width="27.42578125" style="1" bestFit="1" customWidth="1"/>
    <col min="9221" max="9475" width="11.42578125" style="1"/>
    <col min="9476" max="9476" width="27.42578125" style="1" bestFit="1" customWidth="1"/>
    <col min="9477" max="9731" width="11.42578125" style="1"/>
    <col min="9732" max="9732" width="27.42578125" style="1" bestFit="1" customWidth="1"/>
    <col min="9733" max="9987" width="11.42578125" style="1"/>
    <col min="9988" max="9988" width="27.42578125" style="1" bestFit="1" customWidth="1"/>
    <col min="9989" max="10243" width="11.42578125" style="1"/>
    <col min="10244" max="10244" width="27.42578125" style="1" bestFit="1" customWidth="1"/>
    <col min="10245" max="10499" width="11.42578125" style="1"/>
    <col min="10500" max="10500" width="27.42578125" style="1" bestFit="1" customWidth="1"/>
    <col min="10501" max="10755" width="11.42578125" style="1"/>
    <col min="10756" max="10756" width="27.42578125" style="1" bestFit="1" customWidth="1"/>
    <col min="10757" max="11011" width="11.42578125" style="1"/>
    <col min="11012" max="11012" width="27.42578125" style="1" bestFit="1" customWidth="1"/>
    <col min="11013" max="11267" width="11.42578125" style="1"/>
    <col min="11268" max="11268" width="27.42578125" style="1" bestFit="1" customWidth="1"/>
    <col min="11269" max="11523" width="11.42578125" style="1"/>
    <col min="11524" max="11524" width="27.42578125" style="1" bestFit="1" customWidth="1"/>
    <col min="11525" max="11779" width="11.42578125" style="1"/>
    <col min="11780" max="11780" width="27.42578125" style="1" bestFit="1" customWidth="1"/>
    <col min="11781" max="12035" width="11.42578125" style="1"/>
    <col min="12036" max="12036" width="27.42578125" style="1" bestFit="1" customWidth="1"/>
    <col min="12037" max="12291" width="11.42578125" style="1"/>
    <col min="12292" max="12292" width="27.42578125" style="1" bestFit="1" customWidth="1"/>
    <col min="12293" max="12547" width="11.42578125" style="1"/>
    <col min="12548" max="12548" width="27.42578125" style="1" bestFit="1" customWidth="1"/>
    <col min="12549" max="12803" width="11.42578125" style="1"/>
    <col min="12804" max="12804" width="27.42578125" style="1" bestFit="1" customWidth="1"/>
    <col min="12805" max="13059" width="11.42578125" style="1"/>
    <col min="13060" max="13060" width="27.42578125" style="1" bestFit="1" customWidth="1"/>
    <col min="13061" max="13315" width="11.42578125" style="1"/>
    <col min="13316" max="13316" width="27.42578125" style="1" bestFit="1" customWidth="1"/>
    <col min="13317" max="13571" width="11.42578125" style="1"/>
    <col min="13572" max="13572" width="27.42578125" style="1" bestFit="1" customWidth="1"/>
    <col min="13573" max="13827" width="11.42578125" style="1"/>
    <col min="13828" max="13828" width="27.42578125" style="1" bestFit="1" customWidth="1"/>
    <col min="13829" max="14083" width="11.42578125" style="1"/>
    <col min="14084" max="14084" width="27.42578125" style="1" bestFit="1" customWidth="1"/>
    <col min="14085" max="14339" width="11.42578125" style="1"/>
    <col min="14340" max="14340" width="27.42578125" style="1" bestFit="1" customWidth="1"/>
    <col min="14341" max="14595" width="11.42578125" style="1"/>
    <col min="14596" max="14596" width="27.42578125" style="1" bestFit="1" customWidth="1"/>
    <col min="14597" max="14851" width="11.42578125" style="1"/>
    <col min="14852" max="14852" width="27.42578125" style="1" bestFit="1" customWidth="1"/>
    <col min="14853" max="15107" width="11.42578125" style="1"/>
    <col min="15108" max="15108" width="27.42578125" style="1" bestFit="1" customWidth="1"/>
    <col min="15109" max="15363" width="11.42578125" style="1"/>
    <col min="15364" max="15364" width="27.42578125" style="1" bestFit="1" customWidth="1"/>
    <col min="15365" max="15619" width="11.42578125" style="1"/>
    <col min="15620" max="15620" width="27.42578125" style="1" bestFit="1" customWidth="1"/>
    <col min="15621" max="15875" width="11.42578125" style="1"/>
    <col min="15876" max="15876" width="27.42578125" style="1" bestFit="1" customWidth="1"/>
    <col min="15877" max="16131" width="11.42578125" style="1"/>
    <col min="16132" max="16132" width="27.42578125" style="1" bestFit="1" customWidth="1"/>
    <col min="16133" max="16384" width="11.42578125" style="1"/>
  </cols>
  <sheetData>
    <row r="2" spans="1:18" ht="22.5" x14ac:dyDescent="0.4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x14ac:dyDescent="0.25">
      <c r="O3" s="2"/>
    </row>
    <row r="4" spans="1:18" ht="20.25" x14ac:dyDescent="0.3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x14ac:dyDescent="0.25">
      <c r="J5" s="31"/>
    </row>
    <row r="6" spans="1:18" ht="18.75" customHeight="1" x14ac:dyDescent="0.25">
      <c r="A6" s="39" t="s">
        <v>206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6.5" thickBot="1" x14ac:dyDescent="0.3"/>
    <row r="8" spans="1:18" ht="31.5" thickBot="1" x14ac:dyDescent="0.3">
      <c r="A8" s="9" t="s">
        <v>2</v>
      </c>
      <c r="B8" s="9" t="s">
        <v>3</v>
      </c>
      <c r="C8" s="9" t="s">
        <v>4</v>
      </c>
      <c r="D8" s="9" t="s">
        <v>168</v>
      </c>
      <c r="E8" s="26" t="s">
        <v>170</v>
      </c>
      <c r="F8" s="26" t="s">
        <v>171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9" t="s">
        <v>13</v>
      </c>
      <c r="P8" s="9" t="s">
        <v>14</v>
      </c>
      <c r="Q8" s="9" t="s">
        <v>15</v>
      </c>
      <c r="R8" s="9" t="s">
        <v>169</v>
      </c>
    </row>
    <row r="9" spans="1:18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x14ac:dyDescent="0.25">
      <c r="A10" s="19" t="s">
        <v>16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31.5" x14ac:dyDescent="0.25">
      <c r="A11" s="13">
        <v>90209</v>
      </c>
      <c r="B11" s="14" t="s">
        <v>17</v>
      </c>
      <c r="C11" s="23" t="s">
        <v>18</v>
      </c>
      <c r="D11" s="15" t="s">
        <v>172</v>
      </c>
      <c r="E11" s="15" t="s">
        <v>173</v>
      </c>
      <c r="F11" s="15" t="s">
        <v>174</v>
      </c>
      <c r="G11" s="16">
        <v>220000</v>
      </c>
      <c r="H11" s="18">
        <f>+G11</f>
        <v>220000</v>
      </c>
      <c r="I11" s="16">
        <v>10412.530000000001</v>
      </c>
      <c r="J11" s="16">
        <v>40979.81</v>
      </c>
      <c r="K11" s="17">
        <v>0</v>
      </c>
      <c r="L11" s="17">
        <v>125</v>
      </c>
      <c r="M11" s="17">
        <v>0</v>
      </c>
      <c r="N11" s="17">
        <v>0</v>
      </c>
      <c r="O11" s="17">
        <v>0</v>
      </c>
      <c r="P11" s="18">
        <f>SUM(I11:O11)</f>
        <v>51517.34</v>
      </c>
      <c r="Q11" s="18">
        <f>+H11-P11</f>
        <v>168482.66</v>
      </c>
      <c r="R11" s="15" t="s">
        <v>192</v>
      </c>
    </row>
    <row r="12" spans="1:18" ht="31.5" x14ac:dyDescent="0.25">
      <c r="A12" s="13">
        <v>90210</v>
      </c>
      <c r="B12" s="14" t="s">
        <v>19</v>
      </c>
      <c r="C12" s="23" t="s">
        <v>20</v>
      </c>
      <c r="D12" s="15" t="s">
        <v>172</v>
      </c>
      <c r="E12" s="15" t="s">
        <v>175</v>
      </c>
      <c r="F12" s="15" t="s">
        <v>176</v>
      </c>
      <c r="G12" s="16">
        <v>229200</v>
      </c>
      <c r="H12" s="18">
        <f t="shared" ref="H12:H15" si="0">+G12</f>
        <v>229200</v>
      </c>
      <c r="I12" s="16">
        <v>10676.57</v>
      </c>
      <c r="J12" s="16">
        <v>43213.8</v>
      </c>
      <c r="K12" s="17">
        <v>0</v>
      </c>
      <c r="L12" s="17">
        <v>125</v>
      </c>
      <c r="M12" s="17">
        <v>0</v>
      </c>
      <c r="N12" s="17">
        <v>0</v>
      </c>
      <c r="O12" s="17">
        <v>0</v>
      </c>
      <c r="P12" s="18">
        <f t="shared" ref="P12:P14" si="1">SUM(I12:O12)</f>
        <v>54015.37</v>
      </c>
      <c r="Q12" s="18">
        <f t="shared" ref="Q12:Q14" si="2">+H12-P12</f>
        <v>175184.63</v>
      </c>
      <c r="R12" s="15" t="s">
        <v>191</v>
      </c>
    </row>
    <row r="13" spans="1:18" ht="31.5" x14ac:dyDescent="0.25">
      <c r="A13" s="13">
        <v>90211</v>
      </c>
      <c r="B13" s="14" t="s">
        <v>21</v>
      </c>
      <c r="C13" s="23" t="s">
        <v>22</v>
      </c>
      <c r="D13" s="15" t="s">
        <v>172</v>
      </c>
      <c r="E13" s="15" t="s">
        <v>173</v>
      </c>
      <c r="F13" s="15" t="s">
        <v>174</v>
      </c>
      <c r="G13" s="16">
        <v>182314</v>
      </c>
      <c r="H13" s="18">
        <f t="shared" si="0"/>
        <v>182314</v>
      </c>
      <c r="I13" s="16">
        <v>9330.94</v>
      </c>
      <c r="J13" s="16">
        <v>31828.7</v>
      </c>
      <c r="K13" s="17">
        <v>0</v>
      </c>
      <c r="L13" s="17">
        <v>125</v>
      </c>
      <c r="M13" s="17">
        <v>0</v>
      </c>
      <c r="N13" s="17">
        <v>0</v>
      </c>
      <c r="O13" s="17">
        <v>0</v>
      </c>
      <c r="P13" s="18">
        <f t="shared" si="1"/>
        <v>41284.639999999999</v>
      </c>
      <c r="Q13" s="18">
        <f t="shared" si="2"/>
        <v>141029.35999999999</v>
      </c>
      <c r="R13" s="15" t="s">
        <v>191</v>
      </c>
    </row>
    <row r="14" spans="1:18" x14ac:dyDescent="0.25">
      <c r="A14" s="13">
        <v>90217</v>
      </c>
      <c r="B14" s="14" t="s">
        <v>23</v>
      </c>
      <c r="C14" s="23" t="s">
        <v>24</v>
      </c>
      <c r="D14" s="15" t="s">
        <v>172</v>
      </c>
      <c r="E14" s="15" t="s">
        <v>185</v>
      </c>
      <c r="F14" s="15" t="s">
        <v>186</v>
      </c>
      <c r="G14" s="16">
        <v>150000</v>
      </c>
      <c r="H14" s="18">
        <f t="shared" si="0"/>
        <v>150000</v>
      </c>
      <c r="I14" s="16">
        <f>+(H14*2.87%)+4098.53</f>
        <v>8403.5299999999988</v>
      </c>
      <c r="J14" s="16">
        <v>23982.06</v>
      </c>
      <c r="K14" s="17">
        <v>0</v>
      </c>
      <c r="L14" s="17">
        <v>125</v>
      </c>
      <c r="M14" s="17">
        <v>0</v>
      </c>
      <c r="N14" s="17">
        <v>0</v>
      </c>
      <c r="O14" s="17">
        <v>0</v>
      </c>
      <c r="P14" s="18">
        <f t="shared" si="1"/>
        <v>32510.59</v>
      </c>
      <c r="Q14" s="18">
        <f t="shared" si="2"/>
        <v>117489.41</v>
      </c>
      <c r="R14" s="15" t="s">
        <v>191</v>
      </c>
    </row>
    <row r="15" spans="1:18" x14ac:dyDescent="0.25">
      <c r="A15" s="19" t="s">
        <v>25</v>
      </c>
      <c r="B15" s="21"/>
      <c r="C15" s="19" t="s">
        <v>26</v>
      </c>
      <c r="D15" s="19"/>
      <c r="E15" s="19"/>
      <c r="F15" s="19"/>
      <c r="G15" s="18">
        <f>SUM(G11:G14)</f>
        <v>781514</v>
      </c>
      <c r="H15" s="18">
        <f t="shared" si="0"/>
        <v>781514</v>
      </c>
      <c r="I15" s="18">
        <f t="shared" ref="H15:Q15" si="3">SUM(I11:I14)</f>
        <v>38823.57</v>
      </c>
      <c r="J15" s="18">
        <f t="shared" si="3"/>
        <v>140004.37</v>
      </c>
      <c r="K15" s="18">
        <f t="shared" si="3"/>
        <v>0</v>
      </c>
      <c r="L15" s="18">
        <f t="shared" si="3"/>
        <v>500</v>
      </c>
      <c r="M15" s="18">
        <f t="shared" si="3"/>
        <v>0</v>
      </c>
      <c r="N15" s="18">
        <f t="shared" si="3"/>
        <v>0</v>
      </c>
      <c r="O15" s="18">
        <f t="shared" si="3"/>
        <v>0</v>
      </c>
      <c r="P15" s="18">
        <f t="shared" si="3"/>
        <v>179327.93999999997</v>
      </c>
      <c r="Q15" s="18">
        <f t="shared" si="3"/>
        <v>602186.06000000006</v>
      </c>
      <c r="R15" s="21"/>
    </row>
    <row r="16" spans="1:18" x14ac:dyDescent="0.25">
      <c r="A16" s="19"/>
      <c r="B16" s="21"/>
      <c r="C16" s="19"/>
      <c r="D16" s="19"/>
      <c r="E16" s="19"/>
      <c r="F16" s="19"/>
      <c r="G16" s="18"/>
      <c r="H16" s="18"/>
      <c r="I16" s="18"/>
      <c r="J16" s="18"/>
      <c r="K16" s="20"/>
      <c r="L16" s="20"/>
      <c r="M16" s="20"/>
      <c r="N16" s="20"/>
      <c r="O16" s="20"/>
      <c r="P16" s="18"/>
      <c r="Q16" s="18"/>
      <c r="R16" s="21"/>
    </row>
    <row r="17" spans="1:18" x14ac:dyDescent="0.25">
      <c r="A17" s="19" t="s">
        <v>27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x14ac:dyDescent="0.25">
      <c r="A18" s="13">
        <v>90001</v>
      </c>
      <c r="B18" s="14" t="s">
        <v>28</v>
      </c>
      <c r="C18" s="15" t="s">
        <v>29</v>
      </c>
      <c r="D18" s="15" t="s">
        <v>172</v>
      </c>
      <c r="E18" s="15" t="s">
        <v>177</v>
      </c>
      <c r="F18" s="15" t="s">
        <v>178</v>
      </c>
      <c r="G18" s="16">
        <v>90000</v>
      </c>
      <c r="H18" s="18">
        <f>+G18</f>
        <v>90000</v>
      </c>
      <c r="I18" s="16">
        <v>5319</v>
      </c>
      <c r="J18" s="16">
        <v>9753.19</v>
      </c>
      <c r="K18" s="17">
        <v>0</v>
      </c>
      <c r="L18" s="17">
        <v>125</v>
      </c>
      <c r="M18" s="17">
        <v>0</v>
      </c>
      <c r="N18" s="17">
        <v>0</v>
      </c>
      <c r="O18" s="17">
        <v>0</v>
      </c>
      <c r="P18" s="18">
        <f>SUM(I18:O18)</f>
        <v>15197.19</v>
      </c>
      <c r="Q18" s="18">
        <f t="shared" ref="Q18:Q74" si="4">+H18-P18</f>
        <v>74802.81</v>
      </c>
      <c r="R18" s="15" t="s">
        <v>191</v>
      </c>
    </row>
    <row r="19" spans="1:18" x14ac:dyDescent="0.25">
      <c r="A19" s="13">
        <v>90002</v>
      </c>
      <c r="B19" s="14" t="s">
        <v>30</v>
      </c>
      <c r="C19" s="15" t="s">
        <v>29</v>
      </c>
      <c r="D19" s="15" t="s">
        <v>172</v>
      </c>
      <c r="E19" s="15" t="s">
        <v>179</v>
      </c>
      <c r="F19" s="15" t="s">
        <v>180</v>
      </c>
      <c r="G19" s="16">
        <v>90000</v>
      </c>
      <c r="H19" s="18">
        <f t="shared" ref="H19:H82" si="5">+G19</f>
        <v>90000</v>
      </c>
      <c r="I19" s="16">
        <v>5319</v>
      </c>
      <c r="J19" s="16">
        <v>9753.19</v>
      </c>
      <c r="K19" s="17">
        <v>0</v>
      </c>
      <c r="L19" s="17">
        <v>125</v>
      </c>
      <c r="M19" s="17">
        <v>0</v>
      </c>
      <c r="N19" s="17">
        <v>0</v>
      </c>
      <c r="O19" s="17">
        <v>0</v>
      </c>
      <c r="P19" s="18">
        <f t="shared" ref="P19:P75" si="6">SUM(I19:O19)</f>
        <v>15197.19</v>
      </c>
      <c r="Q19" s="18">
        <f t="shared" si="4"/>
        <v>74802.81</v>
      </c>
      <c r="R19" s="15" t="s">
        <v>191</v>
      </c>
    </row>
    <row r="20" spans="1:18" x14ac:dyDescent="0.25">
      <c r="A20" s="13">
        <v>90004</v>
      </c>
      <c r="B20" s="14" t="s">
        <v>31</v>
      </c>
      <c r="C20" s="15" t="s">
        <v>29</v>
      </c>
      <c r="D20" s="15" t="s">
        <v>172</v>
      </c>
      <c r="E20" s="15" t="s">
        <v>177</v>
      </c>
      <c r="F20" s="15" t="s">
        <v>178</v>
      </c>
      <c r="G20" s="16">
        <v>90000</v>
      </c>
      <c r="H20" s="18">
        <f t="shared" si="5"/>
        <v>90000</v>
      </c>
      <c r="I20" s="16">
        <v>5319</v>
      </c>
      <c r="J20" s="16">
        <v>9753.19</v>
      </c>
      <c r="K20" s="17">
        <v>0</v>
      </c>
      <c r="L20" s="17">
        <v>125</v>
      </c>
      <c r="M20" s="17">
        <v>0</v>
      </c>
      <c r="N20" s="17">
        <v>0</v>
      </c>
      <c r="O20" s="17">
        <v>0</v>
      </c>
      <c r="P20" s="18">
        <f t="shared" si="6"/>
        <v>15197.19</v>
      </c>
      <c r="Q20" s="18">
        <f t="shared" si="4"/>
        <v>74802.81</v>
      </c>
      <c r="R20" s="15" t="s">
        <v>191</v>
      </c>
    </row>
    <row r="21" spans="1:18" x14ac:dyDescent="0.25">
      <c r="A21" s="13">
        <v>90006</v>
      </c>
      <c r="B21" s="14" t="s">
        <v>32</v>
      </c>
      <c r="C21" s="15" t="s">
        <v>29</v>
      </c>
      <c r="D21" s="15" t="s">
        <v>172</v>
      </c>
      <c r="E21" s="15" t="s">
        <v>177</v>
      </c>
      <c r="F21" s="15" t="s">
        <v>178</v>
      </c>
      <c r="G21" s="16">
        <v>90000</v>
      </c>
      <c r="H21" s="18">
        <f t="shared" si="5"/>
        <v>90000</v>
      </c>
      <c r="I21" s="16">
        <v>5319</v>
      </c>
      <c r="J21" s="16">
        <v>9753.19</v>
      </c>
      <c r="K21" s="17">
        <v>0</v>
      </c>
      <c r="L21" s="17">
        <v>125</v>
      </c>
      <c r="M21" s="17">
        <v>0</v>
      </c>
      <c r="N21" s="17">
        <v>0</v>
      </c>
      <c r="O21" s="17">
        <v>0</v>
      </c>
      <c r="P21" s="18">
        <f t="shared" si="6"/>
        <v>15197.19</v>
      </c>
      <c r="Q21" s="18">
        <f t="shared" si="4"/>
        <v>74802.81</v>
      </c>
      <c r="R21" s="15" t="s">
        <v>192</v>
      </c>
    </row>
    <row r="22" spans="1:18" x14ac:dyDescent="0.25">
      <c r="A22" s="13">
        <v>90008</v>
      </c>
      <c r="B22" s="14" t="s">
        <v>33</v>
      </c>
      <c r="C22" s="15" t="s">
        <v>29</v>
      </c>
      <c r="D22" s="15" t="s">
        <v>172</v>
      </c>
      <c r="E22" s="15" t="s">
        <v>177</v>
      </c>
      <c r="F22" s="15" t="s">
        <v>178</v>
      </c>
      <c r="G22" s="16">
        <v>90000</v>
      </c>
      <c r="H22" s="18">
        <f t="shared" si="5"/>
        <v>90000</v>
      </c>
      <c r="I22" s="16">
        <v>5319</v>
      </c>
      <c r="J22" s="16">
        <v>9753.19</v>
      </c>
      <c r="K22" s="17">
        <v>0</v>
      </c>
      <c r="L22" s="17">
        <v>125</v>
      </c>
      <c r="M22" s="17">
        <v>0</v>
      </c>
      <c r="N22" s="17">
        <v>0</v>
      </c>
      <c r="O22" s="17">
        <v>0</v>
      </c>
      <c r="P22" s="18">
        <f t="shared" si="6"/>
        <v>15197.19</v>
      </c>
      <c r="Q22" s="18">
        <f t="shared" si="4"/>
        <v>74802.81</v>
      </c>
      <c r="R22" s="15" t="s">
        <v>191</v>
      </c>
    </row>
    <row r="23" spans="1:18" x14ac:dyDescent="0.25">
      <c r="A23" s="13">
        <v>90009</v>
      </c>
      <c r="B23" s="14" t="s">
        <v>34</v>
      </c>
      <c r="C23" s="15" t="s">
        <v>29</v>
      </c>
      <c r="D23" s="15" t="s">
        <v>172</v>
      </c>
      <c r="E23" s="15" t="s">
        <v>177</v>
      </c>
      <c r="F23" s="15" t="s">
        <v>178</v>
      </c>
      <c r="G23" s="16">
        <v>90000</v>
      </c>
      <c r="H23" s="18">
        <f t="shared" si="5"/>
        <v>90000</v>
      </c>
      <c r="I23" s="16">
        <v>5319</v>
      </c>
      <c r="J23" s="16">
        <v>9753.19</v>
      </c>
      <c r="K23" s="17">
        <v>0</v>
      </c>
      <c r="L23" s="17">
        <v>125</v>
      </c>
      <c r="M23" s="17">
        <v>0</v>
      </c>
      <c r="N23" s="17">
        <v>0</v>
      </c>
      <c r="O23" s="17">
        <v>0</v>
      </c>
      <c r="P23" s="18">
        <f t="shared" si="6"/>
        <v>15197.19</v>
      </c>
      <c r="Q23" s="18">
        <f t="shared" si="4"/>
        <v>74802.81</v>
      </c>
      <c r="R23" s="15" t="s">
        <v>192</v>
      </c>
    </row>
    <row r="24" spans="1:18" x14ac:dyDescent="0.25">
      <c r="A24" s="13">
        <v>90010</v>
      </c>
      <c r="B24" s="14" t="s">
        <v>35</v>
      </c>
      <c r="C24" s="15" t="s">
        <v>29</v>
      </c>
      <c r="D24" s="15" t="s">
        <v>172</v>
      </c>
      <c r="E24" s="15" t="s">
        <v>177</v>
      </c>
      <c r="F24" s="15" t="s">
        <v>178</v>
      </c>
      <c r="G24" s="16">
        <v>90000</v>
      </c>
      <c r="H24" s="18">
        <f t="shared" si="5"/>
        <v>90000</v>
      </c>
      <c r="I24" s="16">
        <v>5319</v>
      </c>
      <c r="J24" s="16">
        <v>9753.19</v>
      </c>
      <c r="K24" s="17">
        <v>0</v>
      </c>
      <c r="L24" s="17">
        <v>125</v>
      </c>
      <c r="M24" s="17">
        <v>0</v>
      </c>
      <c r="N24" s="17">
        <v>0</v>
      </c>
      <c r="O24" s="17">
        <v>0</v>
      </c>
      <c r="P24" s="18">
        <f t="shared" si="6"/>
        <v>15197.19</v>
      </c>
      <c r="Q24" s="18">
        <f t="shared" si="4"/>
        <v>74802.81</v>
      </c>
      <c r="R24" s="15" t="s">
        <v>191</v>
      </c>
    </row>
    <row r="25" spans="1:18" x14ac:dyDescent="0.25">
      <c r="A25" s="13">
        <v>90015</v>
      </c>
      <c r="B25" s="14" t="s">
        <v>36</v>
      </c>
      <c r="C25" s="15" t="s">
        <v>29</v>
      </c>
      <c r="D25" s="15" t="s">
        <v>172</v>
      </c>
      <c r="E25" s="15" t="s">
        <v>177</v>
      </c>
      <c r="F25" s="15" t="s">
        <v>178</v>
      </c>
      <c r="G25" s="16">
        <v>90000</v>
      </c>
      <c r="H25" s="18">
        <f t="shared" si="5"/>
        <v>90000</v>
      </c>
      <c r="I25" s="16">
        <v>5319</v>
      </c>
      <c r="J25" s="16">
        <v>9753.19</v>
      </c>
      <c r="K25" s="17">
        <v>0</v>
      </c>
      <c r="L25" s="17">
        <v>125</v>
      </c>
      <c r="M25" s="17">
        <v>0</v>
      </c>
      <c r="N25" s="17">
        <v>0</v>
      </c>
      <c r="O25" s="17">
        <v>0</v>
      </c>
      <c r="P25" s="18">
        <f t="shared" si="6"/>
        <v>15197.19</v>
      </c>
      <c r="Q25" s="18">
        <f t="shared" si="4"/>
        <v>74802.81</v>
      </c>
      <c r="R25" s="15" t="s">
        <v>191</v>
      </c>
    </row>
    <row r="26" spans="1:18" x14ac:dyDescent="0.25">
      <c r="A26" s="13">
        <v>90016</v>
      </c>
      <c r="B26" s="14" t="s">
        <v>37</v>
      </c>
      <c r="C26" s="15" t="s">
        <v>29</v>
      </c>
      <c r="D26" s="15" t="s">
        <v>172</v>
      </c>
      <c r="E26" s="15" t="s">
        <v>177</v>
      </c>
      <c r="F26" s="15" t="s">
        <v>178</v>
      </c>
      <c r="G26" s="16">
        <v>90000</v>
      </c>
      <c r="H26" s="18">
        <f t="shared" si="5"/>
        <v>90000</v>
      </c>
      <c r="I26" s="16">
        <v>5319</v>
      </c>
      <c r="J26" s="16">
        <v>9753.19</v>
      </c>
      <c r="K26" s="17">
        <v>0</v>
      </c>
      <c r="L26" s="17">
        <v>125</v>
      </c>
      <c r="M26" s="17">
        <v>0</v>
      </c>
      <c r="N26" s="17">
        <v>0</v>
      </c>
      <c r="O26" s="17">
        <v>0</v>
      </c>
      <c r="P26" s="18">
        <f t="shared" si="6"/>
        <v>15197.19</v>
      </c>
      <c r="Q26" s="18">
        <f t="shared" si="4"/>
        <v>74802.81</v>
      </c>
      <c r="R26" s="15" t="s">
        <v>191</v>
      </c>
    </row>
    <row r="27" spans="1:18" x14ac:dyDescent="0.25">
      <c r="A27" s="13">
        <v>90017</v>
      </c>
      <c r="B27" s="14" t="s">
        <v>38</v>
      </c>
      <c r="C27" s="15" t="s">
        <v>29</v>
      </c>
      <c r="D27" s="15" t="s">
        <v>172</v>
      </c>
      <c r="E27" s="15" t="s">
        <v>177</v>
      </c>
      <c r="F27" s="15" t="s">
        <v>178</v>
      </c>
      <c r="G27" s="16">
        <v>90000</v>
      </c>
      <c r="H27" s="18">
        <f t="shared" si="5"/>
        <v>90000</v>
      </c>
      <c r="I27" s="16">
        <v>5319</v>
      </c>
      <c r="J27" s="16">
        <v>9753.19</v>
      </c>
      <c r="K27" s="17">
        <v>0</v>
      </c>
      <c r="L27" s="17">
        <v>125</v>
      </c>
      <c r="M27" s="17">
        <v>0</v>
      </c>
      <c r="N27" s="17">
        <v>0</v>
      </c>
      <c r="O27" s="17">
        <v>0</v>
      </c>
      <c r="P27" s="18">
        <f t="shared" si="6"/>
        <v>15197.19</v>
      </c>
      <c r="Q27" s="18">
        <f t="shared" si="4"/>
        <v>74802.81</v>
      </c>
      <c r="R27" s="15" t="s">
        <v>191</v>
      </c>
    </row>
    <row r="28" spans="1:18" x14ac:dyDescent="0.25">
      <c r="A28" s="13">
        <v>90018</v>
      </c>
      <c r="B28" s="14" t="s">
        <v>39</v>
      </c>
      <c r="C28" s="15" t="s">
        <v>29</v>
      </c>
      <c r="D28" s="15" t="s">
        <v>172</v>
      </c>
      <c r="E28" s="15" t="s">
        <v>177</v>
      </c>
      <c r="F28" s="15" t="s">
        <v>178</v>
      </c>
      <c r="G28" s="16">
        <v>90000</v>
      </c>
      <c r="H28" s="18">
        <f t="shared" si="5"/>
        <v>90000</v>
      </c>
      <c r="I28" s="16">
        <v>5319</v>
      </c>
      <c r="J28" s="16">
        <v>9753.19</v>
      </c>
      <c r="K28" s="17">
        <v>0</v>
      </c>
      <c r="L28" s="17">
        <v>125</v>
      </c>
      <c r="M28" s="17">
        <v>0</v>
      </c>
      <c r="N28" s="17">
        <v>0</v>
      </c>
      <c r="O28" s="17">
        <v>0</v>
      </c>
      <c r="P28" s="18">
        <f t="shared" si="6"/>
        <v>15197.19</v>
      </c>
      <c r="Q28" s="18">
        <f t="shared" si="4"/>
        <v>74802.81</v>
      </c>
      <c r="R28" s="15" t="s">
        <v>191</v>
      </c>
    </row>
    <row r="29" spans="1:18" x14ac:dyDescent="0.25">
      <c r="A29" s="13">
        <v>90019</v>
      </c>
      <c r="B29" s="14" t="s">
        <v>40</v>
      </c>
      <c r="C29" s="15" t="s">
        <v>29</v>
      </c>
      <c r="D29" s="15" t="s">
        <v>172</v>
      </c>
      <c r="E29" s="15" t="s">
        <v>177</v>
      </c>
      <c r="F29" s="15" t="s">
        <v>178</v>
      </c>
      <c r="G29" s="16">
        <v>90000</v>
      </c>
      <c r="H29" s="18">
        <f t="shared" si="5"/>
        <v>90000</v>
      </c>
      <c r="I29" s="16">
        <v>5319</v>
      </c>
      <c r="J29" s="16">
        <v>9753.19</v>
      </c>
      <c r="K29" s="17">
        <v>0</v>
      </c>
      <c r="L29" s="17">
        <v>125</v>
      </c>
      <c r="M29" s="17">
        <v>0</v>
      </c>
      <c r="N29" s="17">
        <v>0</v>
      </c>
      <c r="O29" s="17">
        <v>0</v>
      </c>
      <c r="P29" s="18">
        <f t="shared" si="6"/>
        <v>15197.19</v>
      </c>
      <c r="Q29" s="18">
        <f t="shared" si="4"/>
        <v>74802.81</v>
      </c>
      <c r="R29" s="15" t="s">
        <v>191</v>
      </c>
    </row>
    <row r="30" spans="1:18" x14ac:dyDescent="0.25">
      <c r="A30" s="13">
        <v>90021</v>
      </c>
      <c r="B30" s="14" t="s">
        <v>41</v>
      </c>
      <c r="C30" s="15" t="s">
        <v>29</v>
      </c>
      <c r="D30" s="15" t="s">
        <v>172</v>
      </c>
      <c r="E30" s="15" t="s">
        <v>177</v>
      </c>
      <c r="F30" s="15" t="s">
        <v>178</v>
      </c>
      <c r="G30" s="16">
        <v>90000</v>
      </c>
      <c r="H30" s="18">
        <f t="shared" si="5"/>
        <v>90000</v>
      </c>
      <c r="I30" s="16">
        <v>5319</v>
      </c>
      <c r="J30" s="16">
        <v>9753.19</v>
      </c>
      <c r="K30" s="17">
        <v>0</v>
      </c>
      <c r="L30" s="17">
        <v>125</v>
      </c>
      <c r="M30" s="17">
        <v>0</v>
      </c>
      <c r="N30" s="17">
        <v>0</v>
      </c>
      <c r="O30" s="17">
        <v>0</v>
      </c>
      <c r="P30" s="18">
        <f t="shared" si="6"/>
        <v>15197.19</v>
      </c>
      <c r="Q30" s="18">
        <f t="shared" si="4"/>
        <v>74802.81</v>
      </c>
      <c r="R30" s="15" t="s">
        <v>191</v>
      </c>
    </row>
    <row r="31" spans="1:18" x14ac:dyDescent="0.25">
      <c r="A31" s="13">
        <v>90022</v>
      </c>
      <c r="B31" s="14" t="s">
        <v>42</v>
      </c>
      <c r="C31" s="15" t="s">
        <v>29</v>
      </c>
      <c r="D31" s="15" t="s">
        <v>172</v>
      </c>
      <c r="E31" s="15" t="s">
        <v>177</v>
      </c>
      <c r="F31" s="15" t="s">
        <v>178</v>
      </c>
      <c r="G31" s="16">
        <v>90000</v>
      </c>
      <c r="H31" s="18">
        <f t="shared" si="5"/>
        <v>90000</v>
      </c>
      <c r="I31" s="16">
        <v>5319</v>
      </c>
      <c r="J31" s="16">
        <v>9753.19</v>
      </c>
      <c r="K31" s="17">
        <v>0</v>
      </c>
      <c r="L31" s="17">
        <v>125</v>
      </c>
      <c r="M31" s="17">
        <v>0</v>
      </c>
      <c r="N31" s="17">
        <v>0</v>
      </c>
      <c r="O31" s="17">
        <v>0</v>
      </c>
      <c r="P31" s="18">
        <f t="shared" si="6"/>
        <v>15197.19</v>
      </c>
      <c r="Q31" s="18">
        <f t="shared" si="4"/>
        <v>74802.81</v>
      </c>
      <c r="R31" s="15" t="s">
        <v>191</v>
      </c>
    </row>
    <row r="32" spans="1:18" x14ac:dyDescent="0.25">
      <c r="A32" s="13">
        <v>90023</v>
      </c>
      <c r="B32" s="14" t="s">
        <v>43</v>
      </c>
      <c r="C32" s="15" t="s">
        <v>29</v>
      </c>
      <c r="D32" s="15" t="s">
        <v>172</v>
      </c>
      <c r="E32" s="15" t="s">
        <v>177</v>
      </c>
      <c r="F32" s="15" t="s">
        <v>178</v>
      </c>
      <c r="G32" s="16">
        <v>90000</v>
      </c>
      <c r="H32" s="18">
        <f t="shared" si="5"/>
        <v>90000</v>
      </c>
      <c r="I32" s="16">
        <v>5319</v>
      </c>
      <c r="J32" s="16">
        <v>9753.19</v>
      </c>
      <c r="K32" s="17">
        <v>0</v>
      </c>
      <c r="L32" s="17">
        <v>125</v>
      </c>
      <c r="M32" s="17">
        <v>0</v>
      </c>
      <c r="N32" s="17">
        <v>0</v>
      </c>
      <c r="O32" s="17">
        <v>0</v>
      </c>
      <c r="P32" s="18">
        <f t="shared" si="6"/>
        <v>15197.19</v>
      </c>
      <c r="Q32" s="18">
        <f t="shared" si="4"/>
        <v>74802.81</v>
      </c>
      <c r="R32" s="15" t="s">
        <v>191</v>
      </c>
    </row>
    <row r="33" spans="1:18" x14ac:dyDescent="0.25">
      <c r="A33" s="13">
        <v>90026</v>
      </c>
      <c r="B33" s="14" t="s">
        <v>44</v>
      </c>
      <c r="C33" s="15" t="s">
        <v>29</v>
      </c>
      <c r="D33" s="15" t="s">
        <v>172</v>
      </c>
      <c r="E33" s="15" t="s">
        <v>179</v>
      </c>
      <c r="F33" s="15" t="s">
        <v>180</v>
      </c>
      <c r="G33" s="16">
        <v>90000</v>
      </c>
      <c r="H33" s="18">
        <f t="shared" si="5"/>
        <v>90000</v>
      </c>
      <c r="I33" s="16">
        <v>5319</v>
      </c>
      <c r="J33" s="16">
        <v>9753.19</v>
      </c>
      <c r="K33" s="17">
        <v>0</v>
      </c>
      <c r="L33" s="17">
        <v>125</v>
      </c>
      <c r="M33" s="17">
        <v>0</v>
      </c>
      <c r="N33" s="17">
        <v>0</v>
      </c>
      <c r="O33" s="17">
        <v>0</v>
      </c>
      <c r="P33" s="18">
        <f t="shared" si="6"/>
        <v>15197.19</v>
      </c>
      <c r="Q33" s="18">
        <f t="shared" si="4"/>
        <v>74802.81</v>
      </c>
      <c r="R33" s="15" t="s">
        <v>191</v>
      </c>
    </row>
    <row r="34" spans="1:18" x14ac:dyDescent="0.25">
      <c r="A34" s="13">
        <v>90027</v>
      </c>
      <c r="B34" s="14" t="s">
        <v>45</v>
      </c>
      <c r="C34" s="15" t="s">
        <v>29</v>
      </c>
      <c r="D34" s="15" t="s">
        <v>172</v>
      </c>
      <c r="E34" s="15" t="s">
        <v>177</v>
      </c>
      <c r="F34" s="15" t="s">
        <v>178</v>
      </c>
      <c r="G34" s="16">
        <v>90000</v>
      </c>
      <c r="H34" s="18">
        <f t="shared" si="5"/>
        <v>90000</v>
      </c>
      <c r="I34" s="16">
        <v>5319</v>
      </c>
      <c r="J34" s="16">
        <v>9753.19</v>
      </c>
      <c r="K34" s="17">
        <v>0</v>
      </c>
      <c r="L34" s="17">
        <v>125</v>
      </c>
      <c r="M34" s="17">
        <v>0</v>
      </c>
      <c r="N34" s="17">
        <v>0</v>
      </c>
      <c r="O34" s="17">
        <v>0</v>
      </c>
      <c r="P34" s="18">
        <f t="shared" si="6"/>
        <v>15197.19</v>
      </c>
      <c r="Q34" s="18">
        <f t="shared" si="4"/>
        <v>74802.81</v>
      </c>
      <c r="R34" s="15" t="s">
        <v>191</v>
      </c>
    </row>
    <row r="35" spans="1:18" x14ac:dyDescent="0.25">
      <c r="A35" s="13">
        <v>90028</v>
      </c>
      <c r="B35" s="14" t="s">
        <v>46</v>
      </c>
      <c r="C35" s="15" t="s">
        <v>29</v>
      </c>
      <c r="D35" s="15" t="s">
        <v>172</v>
      </c>
      <c r="E35" s="15" t="s">
        <v>177</v>
      </c>
      <c r="F35" s="15" t="s">
        <v>178</v>
      </c>
      <c r="G35" s="16">
        <v>90000</v>
      </c>
      <c r="H35" s="18">
        <f t="shared" si="5"/>
        <v>90000</v>
      </c>
      <c r="I35" s="16">
        <v>5319</v>
      </c>
      <c r="J35" s="16">
        <v>9753.19</v>
      </c>
      <c r="K35" s="17">
        <v>0</v>
      </c>
      <c r="L35" s="17">
        <v>125</v>
      </c>
      <c r="M35" s="17">
        <v>0</v>
      </c>
      <c r="N35" s="17">
        <v>0</v>
      </c>
      <c r="O35" s="17">
        <v>0</v>
      </c>
      <c r="P35" s="18">
        <f t="shared" si="6"/>
        <v>15197.19</v>
      </c>
      <c r="Q35" s="18">
        <f t="shared" si="4"/>
        <v>74802.81</v>
      </c>
      <c r="R35" s="15" t="s">
        <v>191</v>
      </c>
    </row>
    <row r="36" spans="1:18" x14ac:dyDescent="0.25">
      <c r="A36" s="13">
        <v>90031</v>
      </c>
      <c r="B36" s="14" t="s">
        <v>47</v>
      </c>
      <c r="C36" s="15" t="s">
        <v>29</v>
      </c>
      <c r="D36" s="15" t="s">
        <v>172</v>
      </c>
      <c r="E36" s="15" t="s">
        <v>177</v>
      </c>
      <c r="F36" s="15" t="s">
        <v>178</v>
      </c>
      <c r="G36" s="16">
        <v>90000</v>
      </c>
      <c r="H36" s="18">
        <f t="shared" si="5"/>
        <v>90000</v>
      </c>
      <c r="I36" s="16">
        <v>5319</v>
      </c>
      <c r="J36" s="16">
        <v>9753.19</v>
      </c>
      <c r="K36" s="17">
        <v>0</v>
      </c>
      <c r="L36" s="17">
        <v>125</v>
      </c>
      <c r="M36" s="17">
        <v>0</v>
      </c>
      <c r="N36" s="17">
        <v>0</v>
      </c>
      <c r="O36" s="17">
        <v>0</v>
      </c>
      <c r="P36" s="18">
        <f t="shared" si="6"/>
        <v>15197.19</v>
      </c>
      <c r="Q36" s="18">
        <f t="shared" si="4"/>
        <v>74802.81</v>
      </c>
      <c r="R36" s="15" t="s">
        <v>191</v>
      </c>
    </row>
    <row r="37" spans="1:18" x14ac:dyDescent="0.25">
      <c r="A37" s="13">
        <v>90032</v>
      </c>
      <c r="B37" s="14" t="s">
        <v>48</v>
      </c>
      <c r="C37" s="15" t="s">
        <v>29</v>
      </c>
      <c r="D37" s="15" t="s">
        <v>172</v>
      </c>
      <c r="E37" s="15" t="s">
        <v>177</v>
      </c>
      <c r="F37" s="15" t="s">
        <v>178</v>
      </c>
      <c r="G37" s="16">
        <v>90000</v>
      </c>
      <c r="H37" s="18">
        <f t="shared" si="5"/>
        <v>90000</v>
      </c>
      <c r="I37" s="16">
        <v>5319</v>
      </c>
      <c r="J37" s="16">
        <v>9753.19</v>
      </c>
      <c r="K37" s="17">
        <v>0</v>
      </c>
      <c r="L37" s="17">
        <v>125</v>
      </c>
      <c r="M37" s="17">
        <v>0</v>
      </c>
      <c r="N37" s="17">
        <v>0</v>
      </c>
      <c r="O37" s="17">
        <v>0</v>
      </c>
      <c r="P37" s="18">
        <f t="shared" si="6"/>
        <v>15197.19</v>
      </c>
      <c r="Q37" s="18">
        <f t="shared" si="4"/>
        <v>74802.81</v>
      </c>
      <c r="R37" s="15" t="s">
        <v>191</v>
      </c>
    </row>
    <row r="38" spans="1:18" x14ac:dyDescent="0.25">
      <c r="A38" s="13">
        <v>90033</v>
      </c>
      <c r="B38" s="14" t="s">
        <v>49</v>
      </c>
      <c r="C38" s="15" t="s">
        <v>29</v>
      </c>
      <c r="D38" s="15" t="s">
        <v>172</v>
      </c>
      <c r="E38" s="15" t="s">
        <v>177</v>
      </c>
      <c r="F38" s="15" t="s">
        <v>178</v>
      </c>
      <c r="G38" s="16">
        <v>90000</v>
      </c>
      <c r="H38" s="18">
        <f t="shared" si="5"/>
        <v>90000</v>
      </c>
      <c r="I38" s="16">
        <v>5319</v>
      </c>
      <c r="J38" s="16">
        <v>9753.19</v>
      </c>
      <c r="K38" s="17">
        <v>0</v>
      </c>
      <c r="L38" s="17">
        <v>125</v>
      </c>
      <c r="M38" s="17">
        <v>0</v>
      </c>
      <c r="N38" s="17">
        <v>0</v>
      </c>
      <c r="O38" s="17">
        <v>0</v>
      </c>
      <c r="P38" s="18">
        <f t="shared" si="6"/>
        <v>15197.19</v>
      </c>
      <c r="Q38" s="18">
        <f t="shared" si="4"/>
        <v>74802.81</v>
      </c>
      <c r="R38" s="15" t="s">
        <v>191</v>
      </c>
    </row>
    <row r="39" spans="1:18" x14ac:dyDescent="0.25">
      <c r="A39" s="13">
        <v>90034</v>
      </c>
      <c r="B39" s="14" t="s">
        <v>50</v>
      </c>
      <c r="C39" s="15" t="s">
        <v>29</v>
      </c>
      <c r="D39" s="15" t="s">
        <v>172</v>
      </c>
      <c r="E39" s="15" t="s">
        <v>177</v>
      </c>
      <c r="F39" s="15" t="s">
        <v>178</v>
      </c>
      <c r="G39" s="16">
        <v>90000</v>
      </c>
      <c r="H39" s="18">
        <f t="shared" si="5"/>
        <v>90000</v>
      </c>
      <c r="I39" s="16">
        <v>5319</v>
      </c>
      <c r="J39" s="16">
        <v>9753.19</v>
      </c>
      <c r="K39" s="17">
        <v>0</v>
      </c>
      <c r="L39" s="17">
        <v>125</v>
      </c>
      <c r="M39" s="17">
        <v>0</v>
      </c>
      <c r="N39" s="17">
        <v>0</v>
      </c>
      <c r="O39" s="17">
        <v>0</v>
      </c>
      <c r="P39" s="18">
        <f t="shared" si="6"/>
        <v>15197.19</v>
      </c>
      <c r="Q39" s="18">
        <f t="shared" si="4"/>
        <v>74802.81</v>
      </c>
      <c r="R39" s="15" t="s">
        <v>191</v>
      </c>
    </row>
    <row r="40" spans="1:18" x14ac:dyDescent="0.25">
      <c r="A40" s="13">
        <v>90036</v>
      </c>
      <c r="B40" s="14" t="s">
        <v>51</v>
      </c>
      <c r="C40" s="15" t="s">
        <v>29</v>
      </c>
      <c r="D40" s="15" t="s">
        <v>172</v>
      </c>
      <c r="E40" s="15" t="s">
        <v>177</v>
      </c>
      <c r="F40" s="15" t="s">
        <v>178</v>
      </c>
      <c r="G40" s="16">
        <v>90000</v>
      </c>
      <c r="H40" s="18">
        <f t="shared" si="5"/>
        <v>90000</v>
      </c>
      <c r="I40" s="16">
        <v>5319</v>
      </c>
      <c r="J40" s="16">
        <v>9753.19</v>
      </c>
      <c r="K40" s="17">
        <v>0</v>
      </c>
      <c r="L40" s="17">
        <v>125</v>
      </c>
      <c r="M40" s="17">
        <v>0</v>
      </c>
      <c r="N40" s="17">
        <v>0</v>
      </c>
      <c r="O40" s="17">
        <v>0</v>
      </c>
      <c r="P40" s="18">
        <f t="shared" si="6"/>
        <v>15197.19</v>
      </c>
      <c r="Q40" s="18">
        <f t="shared" si="4"/>
        <v>74802.81</v>
      </c>
      <c r="R40" s="15" t="s">
        <v>191</v>
      </c>
    </row>
    <row r="41" spans="1:18" x14ac:dyDescent="0.25">
      <c r="A41" s="13">
        <v>90037</v>
      </c>
      <c r="B41" s="14" t="s">
        <v>52</v>
      </c>
      <c r="C41" s="15" t="s">
        <v>29</v>
      </c>
      <c r="D41" s="15" t="s">
        <v>172</v>
      </c>
      <c r="E41" s="15" t="s">
        <v>177</v>
      </c>
      <c r="F41" s="15" t="s">
        <v>178</v>
      </c>
      <c r="G41" s="16">
        <v>90000</v>
      </c>
      <c r="H41" s="18">
        <f t="shared" si="5"/>
        <v>90000</v>
      </c>
      <c r="I41" s="16">
        <v>5319</v>
      </c>
      <c r="J41" s="16">
        <v>9753.19</v>
      </c>
      <c r="K41" s="17">
        <v>0</v>
      </c>
      <c r="L41" s="17">
        <v>125</v>
      </c>
      <c r="M41" s="17">
        <v>0</v>
      </c>
      <c r="N41" s="17">
        <v>0</v>
      </c>
      <c r="O41" s="17">
        <v>0</v>
      </c>
      <c r="P41" s="18">
        <f t="shared" si="6"/>
        <v>15197.19</v>
      </c>
      <c r="Q41" s="18">
        <f t="shared" si="4"/>
        <v>74802.81</v>
      </c>
      <c r="R41" s="15" t="s">
        <v>191</v>
      </c>
    </row>
    <row r="42" spans="1:18" x14ac:dyDescent="0.25">
      <c r="A42" s="13">
        <v>90039</v>
      </c>
      <c r="B42" s="14" t="s">
        <v>53</v>
      </c>
      <c r="C42" s="15" t="s">
        <v>29</v>
      </c>
      <c r="D42" s="15" t="s">
        <v>172</v>
      </c>
      <c r="E42" s="15" t="s">
        <v>179</v>
      </c>
      <c r="F42" s="15" t="s">
        <v>180</v>
      </c>
      <c r="G42" s="16">
        <v>90000</v>
      </c>
      <c r="H42" s="18">
        <f t="shared" si="5"/>
        <v>90000</v>
      </c>
      <c r="I42" s="16">
        <v>5319</v>
      </c>
      <c r="J42" s="16">
        <v>9753.19</v>
      </c>
      <c r="K42" s="17">
        <v>0</v>
      </c>
      <c r="L42" s="17">
        <v>125</v>
      </c>
      <c r="M42" s="17">
        <v>0</v>
      </c>
      <c r="N42" s="17">
        <v>0</v>
      </c>
      <c r="O42" s="17">
        <v>0</v>
      </c>
      <c r="P42" s="18">
        <f t="shared" si="6"/>
        <v>15197.19</v>
      </c>
      <c r="Q42" s="18">
        <f t="shared" si="4"/>
        <v>74802.81</v>
      </c>
      <c r="R42" s="15" t="s">
        <v>191</v>
      </c>
    </row>
    <row r="43" spans="1:18" x14ac:dyDescent="0.25">
      <c r="A43" s="13">
        <v>90040</v>
      </c>
      <c r="B43" s="14" t="s">
        <v>54</v>
      </c>
      <c r="C43" s="15" t="s">
        <v>29</v>
      </c>
      <c r="D43" s="15" t="s">
        <v>172</v>
      </c>
      <c r="E43" s="15" t="s">
        <v>177</v>
      </c>
      <c r="F43" s="15" t="s">
        <v>178</v>
      </c>
      <c r="G43" s="16">
        <v>90000</v>
      </c>
      <c r="H43" s="18">
        <f t="shared" si="5"/>
        <v>90000</v>
      </c>
      <c r="I43" s="16">
        <v>5319</v>
      </c>
      <c r="J43" s="16">
        <v>9753.19</v>
      </c>
      <c r="K43" s="17">
        <v>0</v>
      </c>
      <c r="L43" s="17">
        <v>125</v>
      </c>
      <c r="M43" s="17">
        <v>0</v>
      </c>
      <c r="N43" s="17">
        <v>0</v>
      </c>
      <c r="O43" s="17">
        <v>0</v>
      </c>
      <c r="P43" s="18">
        <f t="shared" si="6"/>
        <v>15197.19</v>
      </c>
      <c r="Q43" s="18">
        <f t="shared" si="4"/>
        <v>74802.81</v>
      </c>
      <c r="R43" s="15" t="s">
        <v>192</v>
      </c>
    </row>
    <row r="44" spans="1:18" x14ac:dyDescent="0.25">
      <c r="A44" s="13">
        <v>90042</v>
      </c>
      <c r="B44" s="14" t="s">
        <v>55</v>
      </c>
      <c r="C44" s="15" t="s">
        <v>29</v>
      </c>
      <c r="D44" s="15" t="s">
        <v>172</v>
      </c>
      <c r="E44" s="15" t="s">
        <v>179</v>
      </c>
      <c r="F44" s="15" t="s">
        <v>180</v>
      </c>
      <c r="G44" s="16">
        <v>90000</v>
      </c>
      <c r="H44" s="18">
        <f t="shared" si="5"/>
        <v>90000</v>
      </c>
      <c r="I44" s="16">
        <v>5319</v>
      </c>
      <c r="J44" s="16">
        <v>9753.19</v>
      </c>
      <c r="K44" s="17">
        <v>0</v>
      </c>
      <c r="L44" s="17">
        <v>125</v>
      </c>
      <c r="M44" s="17">
        <v>0</v>
      </c>
      <c r="N44" s="17">
        <v>0</v>
      </c>
      <c r="O44" s="17">
        <v>0</v>
      </c>
      <c r="P44" s="18">
        <f t="shared" si="6"/>
        <v>15197.19</v>
      </c>
      <c r="Q44" s="18">
        <f t="shared" si="4"/>
        <v>74802.81</v>
      </c>
      <c r="R44" s="15" t="s">
        <v>191</v>
      </c>
    </row>
    <row r="45" spans="1:18" x14ac:dyDescent="0.25">
      <c r="A45" s="13">
        <v>90043</v>
      </c>
      <c r="B45" s="14" t="s">
        <v>56</v>
      </c>
      <c r="C45" s="15" t="s">
        <v>29</v>
      </c>
      <c r="D45" s="15" t="s">
        <v>172</v>
      </c>
      <c r="E45" s="15" t="s">
        <v>177</v>
      </c>
      <c r="F45" s="15" t="s">
        <v>178</v>
      </c>
      <c r="G45" s="16">
        <v>90000</v>
      </c>
      <c r="H45" s="18">
        <f t="shared" si="5"/>
        <v>90000</v>
      </c>
      <c r="I45" s="16">
        <v>5319</v>
      </c>
      <c r="J45" s="16">
        <v>9753.19</v>
      </c>
      <c r="K45" s="17">
        <v>0</v>
      </c>
      <c r="L45" s="17">
        <v>125</v>
      </c>
      <c r="M45" s="17">
        <v>0</v>
      </c>
      <c r="N45" s="17">
        <v>0</v>
      </c>
      <c r="O45" s="17">
        <v>0</v>
      </c>
      <c r="P45" s="18">
        <f t="shared" si="6"/>
        <v>15197.19</v>
      </c>
      <c r="Q45" s="18">
        <f t="shared" si="4"/>
        <v>74802.81</v>
      </c>
      <c r="R45" s="15" t="s">
        <v>192</v>
      </c>
    </row>
    <row r="46" spans="1:18" x14ac:dyDescent="0.25">
      <c r="A46" s="13">
        <v>90046</v>
      </c>
      <c r="B46" s="14" t="s">
        <v>57</v>
      </c>
      <c r="C46" s="15" t="s">
        <v>29</v>
      </c>
      <c r="D46" s="15" t="s">
        <v>172</v>
      </c>
      <c r="E46" s="15" t="s">
        <v>177</v>
      </c>
      <c r="F46" s="15" t="s">
        <v>178</v>
      </c>
      <c r="G46" s="16">
        <v>90000</v>
      </c>
      <c r="H46" s="18">
        <f t="shared" si="5"/>
        <v>90000</v>
      </c>
      <c r="I46" s="16">
        <v>5319</v>
      </c>
      <c r="J46" s="16">
        <v>9753.19</v>
      </c>
      <c r="K46" s="17">
        <v>0</v>
      </c>
      <c r="L46" s="17">
        <v>125</v>
      </c>
      <c r="M46" s="17">
        <v>0</v>
      </c>
      <c r="N46" s="17">
        <v>0</v>
      </c>
      <c r="O46" s="17">
        <v>0</v>
      </c>
      <c r="P46" s="18">
        <f t="shared" si="6"/>
        <v>15197.19</v>
      </c>
      <c r="Q46" s="18">
        <f t="shared" si="4"/>
        <v>74802.81</v>
      </c>
      <c r="R46" s="15" t="s">
        <v>192</v>
      </c>
    </row>
    <row r="47" spans="1:18" x14ac:dyDescent="0.25">
      <c r="A47" s="13">
        <v>90047</v>
      </c>
      <c r="B47" s="14" t="s">
        <v>58</v>
      </c>
      <c r="C47" s="15" t="s">
        <v>29</v>
      </c>
      <c r="D47" s="15" t="s">
        <v>172</v>
      </c>
      <c r="E47" s="15" t="s">
        <v>177</v>
      </c>
      <c r="F47" s="15" t="s">
        <v>178</v>
      </c>
      <c r="G47" s="16">
        <v>90000</v>
      </c>
      <c r="H47" s="18">
        <f t="shared" si="5"/>
        <v>90000</v>
      </c>
      <c r="I47" s="16">
        <v>5319</v>
      </c>
      <c r="J47" s="16">
        <v>9753.19</v>
      </c>
      <c r="K47" s="17">
        <v>0</v>
      </c>
      <c r="L47" s="17">
        <v>125</v>
      </c>
      <c r="M47" s="17">
        <v>0</v>
      </c>
      <c r="N47" s="17">
        <v>0</v>
      </c>
      <c r="O47" s="17">
        <v>0</v>
      </c>
      <c r="P47" s="18">
        <f t="shared" si="6"/>
        <v>15197.19</v>
      </c>
      <c r="Q47" s="18">
        <f t="shared" si="4"/>
        <v>74802.81</v>
      </c>
      <c r="R47" s="15" t="s">
        <v>191</v>
      </c>
    </row>
    <row r="48" spans="1:18" x14ac:dyDescent="0.25">
      <c r="A48" s="13">
        <v>90048</v>
      </c>
      <c r="B48" s="14" t="s">
        <v>59</v>
      </c>
      <c r="C48" s="15" t="s">
        <v>29</v>
      </c>
      <c r="D48" s="15" t="s">
        <v>172</v>
      </c>
      <c r="E48" s="15" t="s">
        <v>177</v>
      </c>
      <c r="F48" s="15" t="s">
        <v>178</v>
      </c>
      <c r="G48" s="16">
        <v>90000</v>
      </c>
      <c r="H48" s="18">
        <f t="shared" si="5"/>
        <v>90000</v>
      </c>
      <c r="I48" s="16">
        <v>5319</v>
      </c>
      <c r="J48" s="16">
        <v>9753.19</v>
      </c>
      <c r="K48" s="17">
        <v>0</v>
      </c>
      <c r="L48" s="17">
        <v>125</v>
      </c>
      <c r="M48" s="17">
        <v>0</v>
      </c>
      <c r="N48" s="17">
        <v>0</v>
      </c>
      <c r="O48" s="17">
        <v>0</v>
      </c>
      <c r="P48" s="18">
        <f t="shared" si="6"/>
        <v>15197.19</v>
      </c>
      <c r="Q48" s="18">
        <f t="shared" si="4"/>
        <v>74802.81</v>
      </c>
      <c r="R48" s="15" t="s">
        <v>191</v>
      </c>
    </row>
    <row r="49" spans="1:18" x14ac:dyDescent="0.25">
      <c r="A49" s="13">
        <v>90050</v>
      </c>
      <c r="B49" s="14" t="s">
        <v>60</v>
      </c>
      <c r="C49" s="15" t="s">
        <v>29</v>
      </c>
      <c r="D49" s="15" t="s">
        <v>172</v>
      </c>
      <c r="E49" s="15" t="s">
        <v>177</v>
      </c>
      <c r="F49" s="15" t="s">
        <v>178</v>
      </c>
      <c r="G49" s="16">
        <v>90000</v>
      </c>
      <c r="H49" s="18">
        <f t="shared" si="5"/>
        <v>90000</v>
      </c>
      <c r="I49" s="16">
        <v>5319</v>
      </c>
      <c r="J49" s="16">
        <v>9753.19</v>
      </c>
      <c r="K49" s="17">
        <v>0</v>
      </c>
      <c r="L49" s="17">
        <v>125</v>
      </c>
      <c r="M49" s="17">
        <v>0</v>
      </c>
      <c r="N49" s="17">
        <v>0</v>
      </c>
      <c r="O49" s="17">
        <v>0</v>
      </c>
      <c r="P49" s="18">
        <f t="shared" si="6"/>
        <v>15197.19</v>
      </c>
      <c r="Q49" s="18">
        <f t="shared" si="4"/>
        <v>74802.81</v>
      </c>
      <c r="R49" s="15" t="s">
        <v>191</v>
      </c>
    </row>
    <row r="50" spans="1:18" x14ac:dyDescent="0.25">
      <c r="A50" s="13">
        <v>90051</v>
      </c>
      <c r="B50" s="14" t="s">
        <v>61</v>
      </c>
      <c r="C50" s="15" t="s">
        <v>29</v>
      </c>
      <c r="D50" s="15" t="s">
        <v>172</v>
      </c>
      <c r="E50" s="15" t="s">
        <v>177</v>
      </c>
      <c r="F50" s="15" t="s">
        <v>178</v>
      </c>
      <c r="G50" s="16">
        <v>90000</v>
      </c>
      <c r="H50" s="18">
        <f t="shared" si="5"/>
        <v>90000</v>
      </c>
      <c r="I50" s="16">
        <v>5319</v>
      </c>
      <c r="J50" s="16">
        <v>9753.19</v>
      </c>
      <c r="K50" s="17">
        <v>0</v>
      </c>
      <c r="L50" s="17">
        <v>125</v>
      </c>
      <c r="M50" s="17">
        <v>0</v>
      </c>
      <c r="N50" s="17">
        <v>0</v>
      </c>
      <c r="O50" s="17">
        <v>0</v>
      </c>
      <c r="P50" s="18">
        <f t="shared" si="6"/>
        <v>15197.19</v>
      </c>
      <c r="Q50" s="18">
        <f t="shared" si="4"/>
        <v>74802.81</v>
      </c>
      <c r="R50" s="15" t="s">
        <v>191</v>
      </c>
    </row>
    <row r="51" spans="1:18" x14ac:dyDescent="0.25">
      <c r="A51" s="13">
        <v>90052</v>
      </c>
      <c r="B51" s="14" t="s">
        <v>62</v>
      </c>
      <c r="C51" s="15" t="s">
        <v>29</v>
      </c>
      <c r="D51" s="15" t="s">
        <v>172</v>
      </c>
      <c r="E51" s="15" t="s">
        <v>177</v>
      </c>
      <c r="F51" s="15" t="s">
        <v>178</v>
      </c>
      <c r="G51" s="16">
        <v>90000</v>
      </c>
      <c r="H51" s="18">
        <f t="shared" si="5"/>
        <v>90000</v>
      </c>
      <c r="I51" s="16">
        <v>5319</v>
      </c>
      <c r="J51" s="16">
        <v>9753.19</v>
      </c>
      <c r="K51" s="17">
        <v>0</v>
      </c>
      <c r="L51" s="17">
        <v>125</v>
      </c>
      <c r="M51" s="17">
        <v>0</v>
      </c>
      <c r="N51" s="17">
        <v>0</v>
      </c>
      <c r="O51" s="17">
        <v>0</v>
      </c>
      <c r="P51" s="18">
        <f t="shared" si="6"/>
        <v>15197.19</v>
      </c>
      <c r="Q51" s="18">
        <f t="shared" si="4"/>
        <v>74802.81</v>
      </c>
      <c r="R51" s="15" t="s">
        <v>191</v>
      </c>
    </row>
    <row r="52" spans="1:18" x14ac:dyDescent="0.25">
      <c r="A52" s="13">
        <v>90054</v>
      </c>
      <c r="B52" s="14" t="s">
        <v>63</v>
      </c>
      <c r="C52" s="15" t="s">
        <v>29</v>
      </c>
      <c r="D52" s="15" t="s">
        <v>172</v>
      </c>
      <c r="E52" s="15" t="s">
        <v>177</v>
      </c>
      <c r="F52" s="15" t="s">
        <v>178</v>
      </c>
      <c r="G52" s="16">
        <v>90000</v>
      </c>
      <c r="H52" s="18">
        <f t="shared" si="5"/>
        <v>90000</v>
      </c>
      <c r="I52" s="16">
        <v>5319</v>
      </c>
      <c r="J52" s="16">
        <v>9753.19</v>
      </c>
      <c r="K52" s="17">
        <v>0</v>
      </c>
      <c r="L52" s="17">
        <v>125</v>
      </c>
      <c r="M52" s="17">
        <v>0</v>
      </c>
      <c r="N52" s="17">
        <v>0</v>
      </c>
      <c r="O52" s="17">
        <v>0</v>
      </c>
      <c r="P52" s="18">
        <f t="shared" si="6"/>
        <v>15197.19</v>
      </c>
      <c r="Q52" s="18">
        <f t="shared" si="4"/>
        <v>74802.81</v>
      </c>
      <c r="R52" s="15" t="s">
        <v>191</v>
      </c>
    </row>
    <row r="53" spans="1:18" x14ac:dyDescent="0.25">
      <c r="A53" s="13">
        <v>90055</v>
      </c>
      <c r="B53" s="14" t="s">
        <v>64</v>
      </c>
      <c r="C53" s="15" t="s">
        <v>29</v>
      </c>
      <c r="D53" s="15" t="s">
        <v>172</v>
      </c>
      <c r="E53" s="15" t="s">
        <v>177</v>
      </c>
      <c r="F53" s="15" t="s">
        <v>178</v>
      </c>
      <c r="G53" s="16">
        <v>90000</v>
      </c>
      <c r="H53" s="18">
        <f t="shared" si="5"/>
        <v>90000</v>
      </c>
      <c r="I53" s="16">
        <v>5319</v>
      </c>
      <c r="J53" s="16">
        <v>9753.19</v>
      </c>
      <c r="K53" s="17">
        <v>0</v>
      </c>
      <c r="L53" s="17">
        <v>125</v>
      </c>
      <c r="M53" s="17">
        <v>0</v>
      </c>
      <c r="N53" s="17">
        <v>0</v>
      </c>
      <c r="O53" s="17">
        <v>0</v>
      </c>
      <c r="P53" s="18">
        <f t="shared" si="6"/>
        <v>15197.19</v>
      </c>
      <c r="Q53" s="18">
        <f t="shared" si="4"/>
        <v>74802.81</v>
      </c>
      <c r="R53" s="15" t="s">
        <v>191</v>
      </c>
    </row>
    <row r="54" spans="1:18" x14ac:dyDescent="0.25">
      <c r="A54" s="13">
        <v>90056</v>
      </c>
      <c r="B54" s="14" t="s">
        <v>65</v>
      </c>
      <c r="C54" s="15" t="s">
        <v>66</v>
      </c>
      <c r="D54" s="15" t="s">
        <v>172</v>
      </c>
      <c r="E54" s="15" t="s">
        <v>181</v>
      </c>
      <c r="F54" s="15" t="s">
        <v>182</v>
      </c>
      <c r="G54" s="16">
        <v>130000</v>
      </c>
      <c r="H54" s="18">
        <f t="shared" si="5"/>
        <v>130000</v>
      </c>
      <c r="I54" s="16">
        <v>7683</v>
      </c>
      <c r="J54" s="16">
        <v>19162.189999999999</v>
      </c>
      <c r="K54" s="17">
        <v>0</v>
      </c>
      <c r="L54" s="17">
        <v>125</v>
      </c>
      <c r="M54" s="17">
        <v>0</v>
      </c>
      <c r="N54" s="17">
        <v>0</v>
      </c>
      <c r="O54" s="17">
        <v>0</v>
      </c>
      <c r="P54" s="18">
        <f t="shared" si="6"/>
        <v>26970.19</v>
      </c>
      <c r="Q54" s="18">
        <f t="shared" si="4"/>
        <v>103029.81</v>
      </c>
      <c r="R54" s="15" t="s">
        <v>192</v>
      </c>
    </row>
    <row r="55" spans="1:18" x14ac:dyDescent="0.25">
      <c r="A55" s="13">
        <v>90057</v>
      </c>
      <c r="B55" s="14" t="s">
        <v>67</v>
      </c>
      <c r="C55" s="15" t="s">
        <v>68</v>
      </c>
      <c r="D55" s="15" t="s">
        <v>172</v>
      </c>
      <c r="E55" s="15" t="s">
        <v>177</v>
      </c>
      <c r="F55" s="15" t="s">
        <v>178</v>
      </c>
      <c r="G55" s="16">
        <v>130000</v>
      </c>
      <c r="H55" s="18">
        <f t="shared" si="5"/>
        <v>130000</v>
      </c>
      <c r="I55" s="16">
        <v>7683</v>
      </c>
      <c r="J55" s="16">
        <v>19162.189999999999</v>
      </c>
      <c r="K55" s="17">
        <v>0</v>
      </c>
      <c r="L55" s="17">
        <v>125</v>
      </c>
      <c r="M55" s="17">
        <v>0</v>
      </c>
      <c r="N55" s="17">
        <v>0</v>
      </c>
      <c r="O55" s="17">
        <v>0</v>
      </c>
      <c r="P55" s="18">
        <f t="shared" si="6"/>
        <v>26970.19</v>
      </c>
      <c r="Q55" s="18">
        <f t="shared" si="4"/>
        <v>103029.81</v>
      </c>
      <c r="R55" s="15" t="s">
        <v>191</v>
      </c>
    </row>
    <row r="56" spans="1:18" x14ac:dyDescent="0.25">
      <c r="A56" s="13">
        <v>90059</v>
      </c>
      <c r="B56" s="14" t="s">
        <v>69</v>
      </c>
      <c r="C56" s="15" t="s">
        <v>68</v>
      </c>
      <c r="D56" s="15" t="s">
        <v>172</v>
      </c>
      <c r="E56" s="15" t="s">
        <v>179</v>
      </c>
      <c r="F56" s="15" t="s">
        <v>180</v>
      </c>
      <c r="G56" s="16">
        <v>130000</v>
      </c>
      <c r="H56" s="18">
        <f t="shared" si="5"/>
        <v>130000</v>
      </c>
      <c r="I56" s="16">
        <v>7683</v>
      </c>
      <c r="J56" s="16">
        <v>19162.189999999999</v>
      </c>
      <c r="K56" s="17">
        <v>0</v>
      </c>
      <c r="L56" s="17">
        <v>125</v>
      </c>
      <c r="M56" s="17">
        <v>0</v>
      </c>
      <c r="N56" s="17">
        <v>0</v>
      </c>
      <c r="O56" s="17">
        <v>0</v>
      </c>
      <c r="P56" s="18">
        <f t="shared" si="6"/>
        <v>26970.19</v>
      </c>
      <c r="Q56" s="18">
        <f t="shared" si="4"/>
        <v>103029.81</v>
      </c>
      <c r="R56" s="15" t="s">
        <v>191</v>
      </c>
    </row>
    <row r="57" spans="1:18" x14ac:dyDescent="0.25">
      <c r="A57" s="13">
        <v>90060</v>
      </c>
      <c r="B57" s="14" t="s">
        <v>70</v>
      </c>
      <c r="C57" s="15" t="s">
        <v>68</v>
      </c>
      <c r="D57" s="15" t="s">
        <v>172</v>
      </c>
      <c r="E57" s="15" t="s">
        <v>177</v>
      </c>
      <c r="F57" s="15" t="s">
        <v>178</v>
      </c>
      <c r="G57" s="16">
        <v>130000</v>
      </c>
      <c r="H57" s="18">
        <f t="shared" si="5"/>
        <v>130000</v>
      </c>
      <c r="I57" s="16">
        <v>7683</v>
      </c>
      <c r="J57" s="16">
        <v>19162.189999999999</v>
      </c>
      <c r="K57" s="17">
        <v>0</v>
      </c>
      <c r="L57" s="17">
        <v>125</v>
      </c>
      <c r="M57" s="17">
        <v>0</v>
      </c>
      <c r="N57" s="17">
        <v>0</v>
      </c>
      <c r="O57" s="17">
        <v>0</v>
      </c>
      <c r="P57" s="18">
        <f t="shared" si="6"/>
        <v>26970.19</v>
      </c>
      <c r="Q57" s="18">
        <f t="shared" si="4"/>
        <v>103029.81</v>
      </c>
      <c r="R57" s="15" t="s">
        <v>191</v>
      </c>
    </row>
    <row r="58" spans="1:18" x14ac:dyDescent="0.25">
      <c r="A58" s="13">
        <v>90061</v>
      </c>
      <c r="B58" s="14" t="s">
        <v>71</v>
      </c>
      <c r="C58" s="15" t="s">
        <v>68</v>
      </c>
      <c r="D58" s="15" t="s">
        <v>172</v>
      </c>
      <c r="E58" s="15" t="s">
        <v>179</v>
      </c>
      <c r="F58" s="15" t="s">
        <v>180</v>
      </c>
      <c r="G58" s="16">
        <v>130000</v>
      </c>
      <c r="H58" s="18">
        <f t="shared" si="5"/>
        <v>130000</v>
      </c>
      <c r="I58" s="16">
        <v>7683</v>
      </c>
      <c r="J58" s="16">
        <v>19162.189999999999</v>
      </c>
      <c r="K58" s="17">
        <v>0</v>
      </c>
      <c r="L58" s="17">
        <v>125</v>
      </c>
      <c r="M58" s="17">
        <v>0</v>
      </c>
      <c r="N58" s="17">
        <v>0</v>
      </c>
      <c r="O58" s="17">
        <v>0</v>
      </c>
      <c r="P58" s="18">
        <f t="shared" si="6"/>
        <v>26970.19</v>
      </c>
      <c r="Q58" s="18">
        <f t="shared" si="4"/>
        <v>103029.81</v>
      </c>
      <c r="R58" s="15" t="s">
        <v>191</v>
      </c>
    </row>
    <row r="59" spans="1:18" x14ac:dyDescent="0.25">
      <c r="A59" s="13">
        <v>90062</v>
      </c>
      <c r="B59" s="14" t="s">
        <v>72</v>
      </c>
      <c r="C59" s="15" t="s">
        <v>68</v>
      </c>
      <c r="D59" s="15" t="s">
        <v>172</v>
      </c>
      <c r="E59" s="15" t="s">
        <v>181</v>
      </c>
      <c r="F59" s="15" t="s">
        <v>182</v>
      </c>
      <c r="G59" s="16">
        <v>130000</v>
      </c>
      <c r="H59" s="18">
        <f t="shared" si="5"/>
        <v>130000</v>
      </c>
      <c r="I59" s="16">
        <v>7683</v>
      </c>
      <c r="J59" s="16">
        <v>19162.189999999999</v>
      </c>
      <c r="K59" s="17">
        <v>0</v>
      </c>
      <c r="L59" s="17">
        <v>125</v>
      </c>
      <c r="M59" s="17">
        <v>0</v>
      </c>
      <c r="N59" s="17">
        <v>0</v>
      </c>
      <c r="O59" s="17">
        <v>0</v>
      </c>
      <c r="P59" s="18">
        <f t="shared" si="6"/>
        <v>26970.19</v>
      </c>
      <c r="Q59" s="18">
        <f t="shared" si="4"/>
        <v>103029.81</v>
      </c>
      <c r="R59" s="15" t="s">
        <v>191</v>
      </c>
    </row>
    <row r="60" spans="1:18" x14ac:dyDescent="0.25">
      <c r="A60" s="13">
        <v>90063</v>
      </c>
      <c r="B60" s="14" t="s">
        <v>73</v>
      </c>
      <c r="C60" s="15" t="s">
        <v>68</v>
      </c>
      <c r="D60" s="15" t="s">
        <v>172</v>
      </c>
      <c r="E60" s="15" t="s">
        <v>181</v>
      </c>
      <c r="F60" s="15" t="s">
        <v>182</v>
      </c>
      <c r="G60" s="16">
        <v>130000</v>
      </c>
      <c r="H60" s="18">
        <f t="shared" si="5"/>
        <v>130000</v>
      </c>
      <c r="I60" s="16">
        <v>7683</v>
      </c>
      <c r="J60" s="16">
        <v>19162.189999999999</v>
      </c>
      <c r="K60" s="17">
        <v>0</v>
      </c>
      <c r="L60" s="17">
        <v>125</v>
      </c>
      <c r="M60" s="17">
        <v>0</v>
      </c>
      <c r="N60" s="17">
        <v>0</v>
      </c>
      <c r="O60" s="17">
        <v>0</v>
      </c>
      <c r="P60" s="18">
        <f t="shared" si="6"/>
        <v>26970.19</v>
      </c>
      <c r="Q60" s="18">
        <f t="shared" si="4"/>
        <v>103029.81</v>
      </c>
      <c r="R60" s="15" t="s">
        <v>191</v>
      </c>
    </row>
    <row r="61" spans="1:18" x14ac:dyDescent="0.25">
      <c r="A61" s="13">
        <v>90064</v>
      </c>
      <c r="B61" s="14" t="s">
        <v>74</v>
      </c>
      <c r="C61" s="15" t="s">
        <v>68</v>
      </c>
      <c r="D61" s="15" t="s">
        <v>172</v>
      </c>
      <c r="E61" s="15" t="s">
        <v>181</v>
      </c>
      <c r="F61" s="15" t="s">
        <v>182</v>
      </c>
      <c r="G61" s="16">
        <v>130000</v>
      </c>
      <c r="H61" s="18">
        <f t="shared" si="5"/>
        <v>130000</v>
      </c>
      <c r="I61" s="16">
        <v>8873.1200000000008</v>
      </c>
      <c r="J61" s="16">
        <v>18864.66</v>
      </c>
      <c r="K61" s="17">
        <v>0</v>
      </c>
      <c r="L61" s="17">
        <v>125</v>
      </c>
      <c r="M61" s="17">
        <v>0</v>
      </c>
      <c r="N61" s="17">
        <v>0</v>
      </c>
      <c r="O61" s="17">
        <v>0</v>
      </c>
      <c r="P61" s="18">
        <f t="shared" si="6"/>
        <v>27862.78</v>
      </c>
      <c r="Q61" s="18">
        <f t="shared" si="4"/>
        <v>102137.22</v>
      </c>
      <c r="R61" s="15" t="s">
        <v>191</v>
      </c>
    </row>
    <row r="62" spans="1:18" x14ac:dyDescent="0.25">
      <c r="A62" s="13">
        <v>90066</v>
      </c>
      <c r="B62" s="14" t="s">
        <v>75</v>
      </c>
      <c r="C62" s="15" t="s">
        <v>29</v>
      </c>
      <c r="D62" s="15" t="s">
        <v>172</v>
      </c>
      <c r="E62" s="15" t="s">
        <v>179</v>
      </c>
      <c r="F62" s="15" t="s">
        <v>180</v>
      </c>
      <c r="G62" s="16">
        <v>90000</v>
      </c>
      <c r="H62" s="18">
        <f t="shared" si="5"/>
        <v>90000</v>
      </c>
      <c r="I62" s="16">
        <v>5319</v>
      </c>
      <c r="J62" s="16">
        <v>9753.19</v>
      </c>
      <c r="K62" s="17">
        <v>0</v>
      </c>
      <c r="L62" s="17">
        <v>125</v>
      </c>
      <c r="M62" s="17">
        <v>0</v>
      </c>
      <c r="N62" s="17">
        <v>0</v>
      </c>
      <c r="O62" s="17">
        <v>0</v>
      </c>
      <c r="P62" s="18">
        <f t="shared" si="6"/>
        <v>15197.19</v>
      </c>
      <c r="Q62" s="18">
        <f t="shared" si="4"/>
        <v>74802.81</v>
      </c>
      <c r="R62" s="15" t="s">
        <v>191</v>
      </c>
    </row>
    <row r="63" spans="1:18" x14ac:dyDescent="0.25">
      <c r="A63" s="13">
        <v>90067</v>
      </c>
      <c r="B63" s="14" t="s">
        <v>76</v>
      </c>
      <c r="C63" s="15" t="s">
        <v>29</v>
      </c>
      <c r="D63" s="15" t="s">
        <v>172</v>
      </c>
      <c r="E63" s="15" t="s">
        <v>179</v>
      </c>
      <c r="F63" s="15" t="s">
        <v>180</v>
      </c>
      <c r="G63" s="16">
        <v>90000</v>
      </c>
      <c r="H63" s="18">
        <f t="shared" si="5"/>
        <v>90000</v>
      </c>
      <c r="I63" s="16">
        <v>5319</v>
      </c>
      <c r="J63" s="16">
        <v>9753.19</v>
      </c>
      <c r="K63" s="17">
        <v>0</v>
      </c>
      <c r="L63" s="17">
        <v>125</v>
      </c>
      <c r="M63" s="17">
        <v>0</v>
      </c>
      <c r="N63" s="17">
        <v>0</v>
      </c>
      <c r="O63" s="17">
        <v>0</v>
      </c>
      <c r="P63" s="18">
        <f t="shared" si="6"/>
        <v>15197.19</v>
      </c>
      <c r="Q63" s="18">
        <f t="shared" si="4"/>
        <v>74802.81</v>
      </c>
      <c r="R63" s="15" t="s">
        <v>191</v>
      </c>
    </row>
    <row r="64" spans="1:18" x14ac:dyDescent="0.25">
      <c r="A64" s="13">
        <v>90068</v>
      </c>
      <c r="B64" s="14" t="s">
        <v>77</v>
      </c>
      <c r="C64" s="15" t="s">
        <v>29</v>
      </c>
      <c r="D64" s="15" t="s">
        <v>172</v>
      </c>
      <c r="E64" s="15" t="s">
        <v>179</v>
      </c>
      <c r="F64" s="15" t="s">
        <v>180</v>
      </c>
      <c r="G64" s="16">
        <v>90000</v>
      </c>
      <c r="H64" s="18">
        <f t="shared" si="5"/>
        <v>90000</v>
      </c>
      <c r="I64" s="16">
        <v>5319</v>
      </c>
      <c r="J64" s="16">
        <v>9753.19</v>
      </c>
      <c r="K64" s="17">
        <v>0</v>
      </c>
      <c r="L64" s="17">
        <v>125</v>
      </c>
      <c r="M64" s="17">
        <v>0</v>
      </c>
      <c r="N64" s="17">
        <v>0</v>
      </c>
      <c r="O64" s="17">
        <v>0</v>
      </c>
      <c r="P64" s="18">
        <f t="shared" si="6"/>
        <v>15197.19</v>
      </c>
      <c r="Q64" s="18">
        <f t="shared" si="4"/>
        <v>74802.81</v>
      </c>
      <c r="R64" s="15" t="s">
        <v>192</v>
      </c>
    </row>
    <row r="65" spans="1:18" x14ac:dyDescent="0.25">
      <c r="A65" s="13">
        <v>90069</v>
      </c>
      <c r="B65" s="14" t="s">
        <v>78</v>
      </c>
      <c r="C65" s="15" t="s">
        <v>29</v>
      </c>
      <c r="D65" s="15" t="s">
        <v>172</v>
      </c>
      <c r="E65" s="15" t="s">
        <v>179</v>
      </c>
      <c r="F65" s="15" t="s">
        <v>180</v>
      </c>
      <c r="G65" s="16">
        <v>90000</v>
      </c>
      <c r="H65" s="18">
        <f t="shared" si="5"/>
        <v>90000</v>
      </c>
      <c r="I65" s="16">
        <v>5319</v>
      </c>
      <c r="J65" s="16">
        <v>9753.19</v>
      </c>
      <c r="K65" s="17">
        <v>0</v>
      </c>
      <c r="L65" s="17">
        <v>125</v>
      </c>
      <c r="M65" s="17">
        <v>0</v>
      </c>
      <c r="N65" s="17">
        <v>0</v>
      </c>
      <c r="O65" s="17">
        <v>0</v>
      </c>
      <c r="P65" s="18">
        <f t="shared" si="6"/>
        <v>15197.19</v>
      </c>
      <c r="Q65" s="18">
        <f t="shared" si="4"/>
        <v>74802.81</v>
      </c>
      <c r="R65" s="15" t="s">
        <v>191</v>
      </c>
    </row>
    <row r="66" spans="1:18" x14ac:dyDescent="0.25">
      <c r="A66" s="13">
        <v>90070</v>
      </c>
      <c r="B66" s="14" t="s">
        <v>79</v>
      </c>
      <c r="C66" s="15" t="s">
        <v>29</v>
      </c>
      <c r="D66" s="15" t="s">
        <v>172</v>
      </c>
      <c r="E66" s="15" t="s">
        <v>179</v>
      </c>
      <c r="F66" s="15" t="s">
        <v>180</v>
      </c>
      <c r="G66" s="16">
        <v>90000</v>
      </c>
      <c r="H66" s="18">
        <f t="shared" si="5"/>
        <v>90000</v>
      </c>
      <c r="I66" s="16">
        <v>5319</v>
      </c>
      <c r="J66" s="16">
        <v>9753.19</v>
      </c>
      <c r="K66" s="17">
        <v>0</v>
      </c>
      <c r="L66" s="17">
        <v>125</v>
      </c>
      <c r="M66" s="17">
        <v>0</v>
      </c>
      <c r="N66" s="17">
        <v>0</v>
      </c>
      <c r="O66" s="17">
        <v>0</v>
      </c>
      <c r="P66" s="18">
        <f t="shared" si="6"/>
        <v>15197.19</v>
      </c>
      <c r="Q66" s="18">
        <f t="shared" si="4"/>
        <v>74802.81</v>
      </c>
      <c r="R66" s="15" t="s">
        <v>191</v>
      </c>
    </row>
    <row r="67" spans="1:18" x14ac:dyDescent="0.25">
      <c r="A67" s="13">
        <v>90072</v>
      </c>
      <c r="B67" s="14" t="s">
        <v>80</v>
      </c>
      <c r="C67" s="15" t="s">
        <v>29</v>
      </c>
      <c r="D67" s="15" t="s">
        <v>172</v>
      </c>
      <c r="E67" s="15" t="s">
        <v>179</v>
      </c>
      <c r="F67" s="15" t="s">
        <v>180</v>
      </c>
      <c r="G67" s="16">
        <v>90000</v>
      </c>
      <c r="H67" s="18">
        <f t="shared" si="5"/>
        <v>90000</v>
      </c>
      <c r="I67" s="16">
        <v>5319</v>
      </c>
      <c r="J67" s="16">
        <v>9753.19</v>
      </c>
      <c r="K67" s="17">
        <v>0</v>
      </c>
      <c r="L67" s="17">
        <v>125</v>
      </c>
      <c r="M67" s="17">
        <v>0</v>
      </c>
      <c r="N67" s="17">
        <v>0</v>
      </c>
      <c r="O67" s="17">
        <v>0</v>
      </c>
      <c r="P67" s="18">
        <f t="shared" si="6"/>
        <v>15197.19</v>
      </c>
      <c r="Q67" s="18">
        <f t="shared" si="4"/>
        <v>74802.81</v>
      </c>
      <c r="R67" s="15" t="s">
        <v>192</v>
      </c>
    </row>
    <row r="68" spans="1:18" x14ac:dyDescent="0.25">
      <c r="A68" s="13">
        <v>90073</v>
      </c>
      <c r="B68" s="14" t="s">
        <v>81</v>
      </c>
      <c r="C68" s="15" t="s">
        <v>29</v>
      </c>
      <c r="D68" s="15" t="s">
        <v>172</v>
      </c>
      <c r="E68" s="15" t="s">
        <v>179</v>
      </c>
      <c r="F68" s="15" t="s">
        <v>180</v>
      </c>
      <c r="G68" s="16">
        <v>90000</v>
      </c>
      <c r="H68" s="18">
        <f t="shared" si="5"/>
        <v>90000</v>
      </c>
      <c r="I68" s="16">
        <v>5319</v>
      </c>
      <c r="J68" s="16">
        <v>9753.19</v>
      </c>
      <c r="K68" s="17">
        <v>0</v>
      </c>
      <c r="L68" s="17">
        <v>125</v>
      </c>
      <c r="M68" s="17">
        <v>0</v>
      </c>
      <c r="N68" s="17">
        <v>0</v>
      </c>
      <c r="O68" s="17">
        <v>0</v>
      </c>
      <c r="P68" s="18">
        <f t="shared" si="6"/>
        <v>15197.19</v>
      </c>
      <c r="Q68" s="18">
        <f t="shared" si="4"/>
        <v>74802.81</v>
      </c>
      <c r="R68" s="15" t="s">
        <v>192</v>
      </c>
    </row>
    <row r="69" spans="1:18" x14ac:dyDescent="0.25">
      <c r="A69" s="13">
        <v>90074</v>
      </c>
      <c r="B69" s="14" t="s">
        <v>82</v>
      </c>
      <c r="C69" s="15" t="s">
        <v>29</v>
      </c>
      <c r="D69" s="15" t="s">
        <v>172</v>
      </c>
      <c r="E69" s="15" t="s">
        <v>179</v>
      </c>
      <c r="F69" s="15" t="s">
        <v>180</v>
      </c>
      <c r="G69" s="16">
        <v>90000</v>
      </c>
      <c r="H69" s="18">
        <f t="shared" si="5"/>
        <v>90000</v>
      </c>
      <c r="I69" s="16">
        <v>5319</v>
      </c>
      <c r="J69" s="16">
        <v>9753.19</v>
      </c>
      <c r="K69" s="17">
        <v>0</v>
      </c>
      <c r="L69" s="17">
        <v>125</v>
      </c>
      <c r="M69" s="17">
        <v>0</v>
      </c>
      <c r="N69" s="17">
        <v>0</v>
      </c>
      <c r="O69" s="17">
        <v>0</v>
      </c>
      <c r="P69" s="18">
        <f t="shared" si="6"/>
        <v>15197.19</v>
      </c>
      <c r="Q69" s="18">
        <f t="shared" si="4"/>
        <v>74802.81</v>
      </c>
      <c r="R69" s="15" t="s">
        <v>192</v>
      </c>
    </row>
    <row r="70" spans="1:18" x14ac:dyDescent="0.25">
      <c r="A70" s="13">
        <v>90079</v>
      </c>
      <c r="B70" s="14" t="s">
        <v>83</v>
      </c>
      <c r="C70" s="15" t="s">
        <v>29</v>
      </c>
      <c r="D70" s="15" t="s">
        <v>172</v>
      </c>
      <c r="E70" s="15" t="s">
        <v>177</v>
      </c>
      <c r="F70" s="15" t="s">
        <v>178</v>
      </c>
      <c r="G70" s="16">
        <v>90000</v>
      </c>
      <c r="H70" s="18">
        <f t="shared" si="5"/>
        <v>90000</v>
      </c>
      <c r="I70" s="16">
        <v>5319</v>
      </c>
      <c r="J70" s="16">
        <v>9753.19</v>
      </c>
      <c r="K70" s="17">
        <v>0</v>
      </c>
      <c r="L70" s="17">
        <v>125</v>
      </c>
      <c r="M70" s="17">
        <v>0</v>
      </c>
      <c r="N70" s="17">
        <v>0</v>
      </c>
      <c r="O70" s="17">
        <v>0</v>
      </c>
      <c r="P70" s="18">
        <f t="shared" si="6"/>
        <v>15197.19</v>
      </c>
      <c r="Q70" s="18">
        <f t="shared" si="4"/>
        <v>74802.81</v>
      </c>
      <c r="R70" s="15" t="s">
        <v>191</v>
      </c>
    </row>
    <row r="71" spans="1:18" x14ac:dyDescent="0.25">
      <c r="A71" s="13">
        <v>90082</v>
      </c>
      <c r="B71" s="14" t="s">
        <v>84</v>
      </c>
      <c r="C71" s="15" t="s">
        <v>29</v>
      </c>
      <c r="D71" s="15" t="s">
        <v>172</v>
      </c>
      <c r="E71" s="15" t="s">
        <v>179</v>
      </c>
      <c r="F71" s="15" t="s">
        <v>180</v>
      </c>
      <c r="G71" s="16">
        <v>90000</v>
      </c>
      <c r="H71" s="18">
        <f t="shared" si="5"/>
        <v>90000</v>
      </c>
      <c r="I71" s="16">
        <v>5319</v>
      </c>
      <c r="J71" s="16">
        <v>9753.19</v>
      </c>
      <c r="K71" s="17">
        <v>0</v>
      </c>
      <c r="L71" s="17">
        <v>125</v>
      </c>
      <c r="M71" s="17">
        <v>0</v>
      </c>
      <c r="N71" s="17">
        <v>0</v>
      </c>
      <c r="O71" s="17">
        <v>0</v>
      </c>
      <c r="P71" s="18">
        <f t="shared" si="6"/>
        <v>15197.19</v>
      </c>
      <c r="Q71" s="18">
        <f t="shared" si="4"/>
        <v>74802.81</v>
      </c>
      <c r="R71" s="15" t="s">
        <v>191</v>
      </c>
    </row>
    <row r="72" spans="1:18" x14ac:dyDescent="0.25">
      <c r="A72" s="13">
        <v>90084</v>
      </c>
      <c r="B72" s="14" t="s">
        <v>85</v>
      </c>
      <c r="C72" s="15" t="s">
        <v>29</v>
      </c>
      <c r="D72" s="15" t="s">
        <v>172</v>
      </c>
      <c r="E72" s="15" t="s">
        <v>179</v>
      </c>
      <c r="F72" s="15" t="s">
        <v>180</v>
      </c>
      <c r="G72" s="16">
        <v>90000</v>
      </c>
      <c r="H72" s="18">
        <f t="shared" si="5"/>
        <v>90000</v>
      </c>
      <c r="I72" s="16">
        <v>5319</v>
      </c>
      <c r="J72" s="16">
        <v>9753.19</v>
      </c>
      <c r="K72" s="17">
        <v>0</v>
      </c>
      <c r="L72" s="17">
        <v>125</v>
      </c>
      <c r="M72" s="17">
        <v>0</v>
      </c>
      <c r="N72" s="17">
        <v>0</v>
      </c>
      <c r="O72" s="17">
        <v>0</v>
      </c>
      <c r="P72" s="18">
        <f t="shared" si="6"/>
        <v>15197.19</v>
      </c>
      <c r="Q72" s="18">
        <f t="shared" si="4"/>
        <v>74802.81</v>
      </c>
      <c r="R72" s="15" t="s">
        <v>192</v>
      </c>
    </row>
    <row r="73" spans="1:18" x14ac:dyDescent="0.25">
      <c r="A73" s="13">
        <v>90085</v>
      </c>
      <c r="B73" s="14" t="s">
        <v>86</v>
      </c>
      <c r="C73" s="15" t="s">
        <v>29</v>
      </c>
      <c r="D73" s="15" t="s">
        <v>172</v>
      </c>
      <c r="E73" s="15" t="s">
        <v>177</v>
      </c>
      <c r="F73" s="15" t="s">
        <v>178</v>
      </c>
      <c r="G73" s="16">
        <v>90000</v>
      </c>
      <c r="H73" s="18">
        <f t="shared" si="5"/>
        <v>90000</v>
      </c>
      <c r="I73" s="16">
        <v>5319</v>
      </c>
      <c r="J73" s="16">
        <v>9753.19</v>
      </c>
      <c r="K73" s="17">
        <v>0</v>
      </c>
      <c r="L73" s="17">
        <v>125</v>
      </c>
      <c r="M73" s="17">
        <v>0</v>
      </c>
      <c r="N73" s="17">
        <v>0</v>
      </c>
      <c r="O73" s="17">
        <v>0</v>
      </c>
      <c r="P73" s="18">
        <f t="shared" si="6"/>
        <v>15197.19</v>
      </c>
      <c r="Q73" s="18">
        <f t="shared" si="4"/>
        <v>74802.81</v>
      </c>
      <c r="R73" s="15" t="s">
        <v>191</v>
      </c>
    </row>
    <row r="74" spans="1:18" x14ac:dyDescent="0.25">
      <c r="A74" s="13">
        <v>90088</v>
      </c>
      <c r="B74" s="14" t="s">
        <v>87</v>
      </c>
      <c r="C74" s="15" t="s">
        <v>29</v>
      </c>
      <c r="D74" s="15" t="s">
        <v>172</v>
      </c>
      <c r="E74" s="15" t="s">
        <v>179</v>
      </c>
      <c r="F74" s="15" t="s">
        <v>180</v>
      </c>
      <c r="G74" s="16">
        <v>90000</v>
      </c>
      <c r="H74" s="18">
        <f t="shared" si="5"/>
        <v>90000</v>
      </c>
      <c r="I74" s="16">
        <v>5319</v>
      </c>
      <c r="J74" s="16">
        <v>9753.19</v>
      </c>
      <c r="K74" s="17">
        <v>0</v>
      </c>
      <c r="L74" s="17">
        <v>125</v>
      </c>
      <c r="M74" s="17">
        <v>0</v>
      </c>
      <c r="N74" s="17">
        <v>0</v>
      </c>
      <c r="O74" s="17">
        <v>0</v>
      </c>
      <c r="P74" s="18">
        <f t="shared" si="6"/>
        <v>15197.19</v>
      </c>
      <c r="Q74" s="18">
        <f t="shared" si="4"/>
        <v>74802.81</v>
      </c>
      <c r="R74" s="15" t="s">
        <v>191</v>
      </c>
    </row>
    <row r="75" spans="1:18" x14ac:dyDescent="0.25">
      <c r="A75" s="13">
        <v>90089</v>
      </c>
      <c r="B75" s="14" t="s">
        <v>88</v>
      </c>
      <c r="C75" s="15" t="s">
        <v>29</v>
      </c>
      <c r="D75" s="15" t="s">
        <v>172</v>
      </c>
      <c r="E75" s="15" t="s">
        <v>177</v>
      </c>
      <c r="F75" s="15" t="s">
        <v>178</v>
      </c>
      <c r="G75" s="16">
        <v>90000</v>
      </c>
      <c r="H75" s="18">
        <f t="shared" si="5"/>
        <v>90000</v>
      </c>
      <c r="I75" s="16">
        <v>5319</v>
      </c>
      <c r="J75" s="16">
        <v>9753.19</v>
      </c>
      <c r="K75" s="17">
        <v>0</v>
      </c>
      <c r="L75" s="17">
        <v>125</v>
      </c>
      <c r="M75" s="17">
        <v>0</v>
      </c>
      <c r="N75" s="17">
        <v>0</v>
      </c>
      <c r="O75" s="17">
        <v>0</v>
      </c>
      <c r="P75" s="18">
        <f t="shared" si="6"/>
        <v>15197.19</v>
      </c>
      <c r="Q75" s="18">
        <f t="shared" ref="Q75:Q133" si="7">+H75-P75</f>
        <v>74802.81</v>
      </c>
      <c r="R75" s="15" t="s">
        <v>191</v>
      </c>
    </row>
    <row r="76" spans="1:18" x14ac:dyDescent="0.25">
      <c r="A76" s="13">
        <v>90090</v>
      </c>
      <c r="B76" s="14" t="s">
        <v>89</v>
      </c>
      <c r="C76" s="15" t="s">
        <v>29</v>
      </c>
      <c r="D76" s="15" t="s">
        <v>172</v>
      </c>
      <c r="E76" s="15" t="s">
        <v>179</v>
      </c>
      <c r="F76" s="15" t="s">
        <v>180</v>
      </c>
      <c r="G76" s="16">
        <v>90000</v>
      </c>
      <c r="H76" s="18">
        <f t="shared" si="5"/>
        <v>90000</v>
      </c>
      <c r="I76" s="16">
        <v>5319</v>
      </c>
      <c r="J76" s="16">
        <v>9753.19</v>
      </c>
      <c r="K76" s="17">
        <v>0</v>
      </c>
      <c r="L76" s="17">
        <v>125</v>
      </c>
      <c r="M76" s="17">
        <v>0</v>
      </c>
      <c r="N76" s="17">
        <v>0</v>
      </c>
      <c r="O76" s="17">
        <v>0</v>
      </c>
      <c r="P76" s="18">
        <f t="shared" ref="P76:P133" si="8">SUM(I76:O76)</f>
        <v>15197.19</v>
      </c>
      <c r="Q76" s="18">
        <f t="shared" si="7"/>
        <v>74802.81</v>
      </c>
      <c r="R76" s="15" t="s">
        <v>192</v>
      </c>
    </row>
    <row r="77" spans="1:18" x14ac:dyDescent="0.25">
      <c r="A77" s="13">
        <v>90092</v>
      </c>
      <c r="B77" s="14" t="s">
        <v>90</v>
      </c>
      <c r="C77" s="15" t="s">
        <v>29</v>
      </c>
      <c r="D77" s="15" t="s">
        <v>172</v>
      </c>
      <c r="E77" s="15" t="s">
        <v>179</v>
      </c>
      <c r="F77" s="15" t="s">
        <v>180</v>
      </c>
      <c r="G77" s="16">
        <v>90000</v>
      </c>
      <c r="H77" s="18">
        <f t="shared" si="5"/>
        <v>90000</v>
      </c>
      <c r="I77" s="16">
        <v>5319</v>
      </c>
      <c r="J77" s="16">
        <v>9753.19</v>
      </c>
      <c r="K77" s="17">
        <v>0</v>
      </c>
      <c r="L77" s="17">
        <v>125</v>
      </c>
      <c r="M77" s="17">
        <v>0</v>
      </c>
      <c r="N77" s="17">
        <v>0</v>
      </c>
      <c r="O77" s="17">
        <v>0</v>
      </c>
      <c r="P77" s="18">
        <f t="shared" si="8"/>
        <v>15197.19</v>
      </c>
      <c r="Q77" s="18">
        <f t="shared" si="7"/>
        <v>74802.81</v>
      </c>
      <c r="R77" s="15" t="s">
        <v>191</v>
      </c>
    </row>
    <row r="78" spans="1:18" x14ac:dyDescent="0.25">
      <c r="A78" s="13">
        <v>90093</v>
      </c>
      <c r="B78" s="14" t="s">
        <v>193</v>
      </c>
      <c r="C78" s="15" t="s">
        <v>29</v>
      </c>
      <c r="D78" s="15" t="s">
        <v>172</v>
      </c>
      <c r="E78" s="15" t="s">
        <v>179</v>
      </c>
      <c r="F78" s="15" t="s">
        <v>180</v>
      </c>
      <c r="G78" s="16">
        <v>26129.03</v>
      </c>
      <c r="H78" s="18">
        <f t="shared" si="5"/>
        <v>26129.03</v>
      </c>
      <c r="I78" s="16">
        <v>1544.22</v>
      </c>
      <c r="J78" s="16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8">
        <v>1544.22</v>
      </c>
      <c r="Q78" s="18">
        <v>24584.81</v>
      </c>
      <c r="R78" s="15" t="s">
        <v>191</v>
      </c>
    </row>
    <row r="79" spans="1:18" x14ac:dyDescent="0.25">
      <c r="A79" s="13">
        <v>90094</v>
      </c>
      <c r="B79" s="14" t="s">
        <v>91</v>
      </c>
      <c r="C79" s="15" t="s">
        <v>29</v>
      </c>
      <c r="D79" s="15" t="s">
        <v>172</v>
      </c>
      <c r="E79" s="15" t="s">
        <v>179</v>
      </c>
      <c r="F79" s="15" t="s">
        <v>180</v>
      </c>
      <c r="G79" s="16">
        <v>90000</v>
      </c>
      <c r="H79" s="18">
        <f t="shared" si="5"/>
        <v>90000</v>
      </c>
      <c r="I79" s="16">
        <v>5319</v>
      </c>
      <c r="J79" s="16">
        <v>9753.19</v>
      </c>
      <c r="K79" s="17">
        <v>0</v>
      </c>
      <c r="L79" s="17">
        <v>125</v>
      </c>
      <c r="M79" s="17">
        <v>0</v>
      </c>
      <c r="N79" s="17">
        <v>0</v>
      </c>
      <c r="O79" s="17">
        <v>0</v>
      </c>
      <c r="P79" s="18">
        <f t="shared" si="8"/>
        <v>15197.19</v>
      </c>
      <c r="Q79" s="18">
        <f t="shared" si="7"/>
        <v>74802.81</v>
      </c>
      <c r="R79" s="15" t="s">
        <v>191</v>
      </c>
    </row>
    <row r="80" spans="1:18" x14ac:dyDescent="0.25">
      <c r="A80" s="13">
        <v>90095</v>
      </c>
      <c r="B80" s="14" t="s">
        <v>92</v>
      </c>
      <c r="C80" s="15" t="s">
        <v>29</v>
      </c>
      <c r="D80" s="15" t="s">
        <v>172</v>
      </c>
      <c r="E80" s="15" t="s">
        <v>179</v>
      </c>
      <c r="F80" s="15" t="s">
        <v>180</v>
      </c>
      <c r="G80" s="16">
        <v>90000</v>
      </c>
      <c r="H80" s="18">
        <f t="shared" si="5"/>
        <v>90000</v>
      </c>
      <c r="I80" s="16">
        <v>5319</v>
      </c>
      <c r="J80" s="16">
        <v>9753.19</v>
      </c>
      <c r="K80" s="17">
        <v>0</v>
      </c>
      <c r="L80" s="17">
        <v>125</v>
      </c>
      <c r="M80" s="17">
        <v>0</v>
      </c>
      <c r="N80" s="17">
        <v>0</v>
      </c>
      <c r="O80" s="17">
        <v>0</v>
      </c>
      <c r="P80" s="18">
        <f t="shared" si="8"/>
        <v>15197.19</v>
      </c>
      <c r="Q80" s="18">
        <f t="shared" si="7"/>
        <v>74802.81</v>
      </c>
      <c r="R80" s="15" t="s">
        <v>191</v>
      </c>
    </row>
    <row r="81" spans="1:18" x14ac:dyDescent="0.25">
      <c r="A81" s="13">
        <v>90097</v>
      </c>
      <c r="B81" s="14" t="s">
        <v>93</v>
      </c>
      <c r="C81" s="15" t="s">
        <v>29</v>
      </c>
      <c r="D81" s="15" t="s">
        <v>172</v>
      </c>
      <c r="E81" s="15" t="s">
        <v>179</v>
      </c>
      <c r="F81" s="15" t="s">
        <v>180</v>
      </c>
      <c r="G81" s="16">
        <v>90000</v>
      </c>
      <c r="H81" s="18">
        <f t="shared" si="5"/>
        <v>90000</v>
      </c>
      <c r="I81" s="16">
        <v>5319</v>
      </c>
      <c r="J81" s="16">
        <v>9753.19</v>
      </c>
      <c r="K81" s="17">
        <v>0</v>
      </c>
      <c r="L81" s="17">
        <v>125</v>
      </c>
      <c r="M81" s="17">
        <v>0</v>
      </c>
      <c r="N81" s="17">
        <v>0</v>
      </c>
      <c r="O81" s="17">
        <v>0</v>
      </c>
      <c r="P81" s="18">
        <f t="shared" si="8"/>
        <v>15197.19</v>
      </c>
      <c r="Q81" s="18">
        <f t="shared" si="7"/>
        <v>74802.81</v>
      </c>
      <c r="R81" s="15" t="s">
        <v>191</v>
      </c>
    </row>
    <row r="82" spans="1:18" x14ac:dyDescent="0.25">
      <c r="A82" s="13">
        <v>90098</v>
      </c>
      <c r="B82" s="14" t="s">
        <v>94</v>
      </c>
      <c r="C82" s="15" t="s">
        <v>29</v>
      </c>
      <c r="D82" s="15" t="s">
        <v>172</v>
      </c>
      <c r="E82" s="15" t="s">
        <v>179</v>
      </c>
      <c r="F82" s="15" t="s">
        <v>180</v>
      </c>
      <c r="G82" s="16">
        <v>90000</v>
      </c>
      <c r="H82" s="18">
        <f t="shared" si="5"/>
        <v>90000</v>
      </c>
      <c r="I82" s="16">
        <v>5319</v>
      </c>
      <c r="J82" s="16">
        <v>9753.19</v>
      </c>
      <c r="K82" s="17">
        <v>0</v>
      </c>
      <c r="L82" s="17">
        <v>125</v>
      </c>
      <c r="M82" s="17">
        <v>0</v>
      </c>
      <c r="N82" s="17">
        <v>0</v>
      </c>
      <c r="O82" s="17">
        <v>0</v>
      </c>
      <c r="P82" s="18">
        <f t="shared" si="8"/>
        <v>15197.19</v>
      </c>
      <c r="Q82" s="18">
        <f t="shared" si="7"/>
        <v>74802.81</v>
      </c>
      <c r="R82" s="15" t="s">
        <v>192</v>
      </c>
    </row>
    <row r="83" spans="1:18" x14ac:dyDescent="0.25">
      <c r="A83" s="13">
        <v>90099</v>
      </c>
      <c r="B83" s="14" t="s">
        <v>194</v>
      </c>
      <c r="C83" s="15" t="s">
        <v>29</v>
      </c>
      <c r="D83" s="15" t="s">
        <v>172</v>
      </c>
      <c r="E83" s="15" t="s">
        <v>179</v>
      </c>
      <c r="F83" s="15" t="s">
        <v>180</v>
      </c>
      <c r="G83" s="16">
        <v>26129.03</v>
      </c>
      <c r="H83" s="18">
        <f t="shared" ref="H83:H146" si="9">+G83</f>
        <v>26129.03</v>
      </c>
      <c r="I83" s="16">
        <v>1544.22</v>
      </c>
      <c r="J83" s="16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8">
        <v>1544.22</v>
      </c>
      <c r="Q83" s="18">
        <v>24584.81</v>
      </c>
      <c r="R83" s="15" t="s">
        <v>191</v>
      </c>
    </row>
    <row r="84" spans="1:18" x14ac:dyDescent="0.25">
      <c r="A84" s="13">
        <v>90100</v>
      </c>
      <c r="B84" s="14" t="s">
        <v>95</v>
      </c>
      <c r="C84" s="15" t="s">
        <v>29</v>
      </c>
      <c r="D84" s="15" t="s">
        <v>172</v>
      </c>
      <c r="E84" s="15" t="s">
        <v>179</v>
      </c>
      <c r="F84" s="15" t="s">
        <v>180</v>
      </c>
      <c r="G84" s="16">
        <v>90000</v>
      </c>
      <c r="H84" s="18">
        <f t="shared" si="9"/>
        <v>90000</v>
      </c>
      <c r="I84" s="16">
        <v>5319</v>
      </c>
      <c r="J84" s="16">
        <v>9753.19</v>
      </c>
      <c r="K84" s="17">
        <v>0</v>
      </c>
      <c r="L84" s="17">
        <v>125</v>
      </c>
      <c r="M84" s="17">
        <v>0</v>
      </c>
      <c r="N84" s="17">
        <v>0</v>
      </c>
      <c r="O84" s="17">
        <v>0</v>
      </c>
      <c r="P84" s="18">
        <f t="shared" si="8"/>
        <v>15197.19</v>
      </c>
      <c r="Q84" s="18">
        <f t="shared" si="7"/>
        <v>74802.81</v>
      </c>
      <c r="R84" s="15" t="s">
        <v>191</v>
      </c>
    </row>
    <row r="85" spans="1:18" x14ac:dyDescent="0.25">
      <c r="A85" s="13">
        <v>90101</v>
      </c>
      <c r="B85" s="14" t="s">
        <v>96</v>
      </c>
      <c r="C85" s="15" t="s">
        <v>29</v>
      </c>
      <c r="D85" s="15" t="s">
        <v>172</v>
      </c>
      <c r="E85" s="15" t="s">
        <v>179</v>
      </c>
      <c r="F85" s="15" t="s">
        <v>180</v>
      </c>
      <c r="G85" s="16">
        <v>90000</v>
      </c>
      <c r="H85" s="18">
        <f t="shared" si="9"/>
        <v>90000</v>
      </c>
      <c r="I85" s="16">
        <v>5319</v>
      </c>
      <c r="J85" s="16">
        <v>9753.19</v>
      </c>
      <c r="K85" s="17">
        <v>0</v>
      </c>
      <c r="L85" s="17">
        <v>125</v>
      </c>
      <c r="M85" s="17">
        <v>0</v>
      </c>
      <c r="N85" s="17">
        <v>0</v>
      </c>
      <c r="O85" s="17">
        <v>0</v>
      </c>
      <c r="P85" s="18">
        <f t="shared" si="8"/>
        <v>15197.19</v>
      </c>
      <c r="Q85" s="18">
        <f t="shared" si="7"/>
        <v>74802.81</v>
      </c>
      <c r="R85" s="15" t="s">
        <v>191</v>
      </c>
    </row>
    <row r="86" spans="1:18" x14ac:dyDescent="0.25">
      <c r="A86" s="13">
        <v>90103</v>
      </c>
      <c r="B86" s="14" t="s">
        <v>97</v>
      </c>
      <c r="C86" s="15" t="s">
        <v>29</v>
      </c>
      <c r="D86" s="15" t="s">
        <v>172</v>
      </c>
      <c r="E86" s="15" t="s">
        <v>179</v>
      </c>
      <c r="F86" s="15" t="s">
        <v>180</v>
      </c>
      <c r="G86" s="16">
        <v>90000</v>
      </c>
      <c r="H86" s="18">
        <f t="shared" si="9"/>
        <v>90000</v>
      </c>
      <c r="I86" s="16">
        <v>5319</v>
      </c>
      <c r="J86" s="16">
        <v>9753.19</v>
      </c>
      <c r="K86" s="17">
        <v>0</v>
      </c>
      <c r="L86" s="17">
        <v>125</v>
      </c>
      <c r="M86" s="17">
        <v>0</v>
      </c>
      <c r="N86" s="17">
        <v>0</v>
      </c>
      <c r="O86" s="17">
        <v>0</v>
      </c>
      <c r="P86" s="18">
        <f t="shared" si="8"/>
        <v>15197.19</v>
      </c>
      <c r="Q86" s="18">
        <f t="shared" si="7"/>
        <v>74802.81</v>
      </c>
      <c r="R86" s="15" t="s">
        <v>191</v>
      </c>
    </row>
    <row r="87" spans="1:18" x14ac:dyDescent="0.25">
      <c r="A87" s="13">
        <v>90104</v>
      </c>
      <c r="B87" s="14" t="s">
        <v>98</v>
      </c>
      <c r="C87" s="15" t="s">
        <v>29</v>
      </c>
      <c r="D87" s="15" t="s">
        <v>172</v>
      </c>
      <c r="E87" s="15" t="s">
        <v>177</v>
      </c>
      <c r="F87" s="15" t="s">
        <v>178</v>
      </c>
      <c r="G87" s="16">
        <v>90000</v>
      </c>
      <c r="H87" s="18">
        <f t="shared" si="9"/>
        <v>90000</v>
      </c>
      <c r="I87" s="16">
        <v>5319</v>
      </c>
      <c r="J87" s="16">
        <v>9753.19</v>
      </c>
      <c r="K87" s="17">
        <v>0</v>
      </c>
      <c r="L87" s="17">
        <v>125</v>
      </c>
      <c r="M87" s="17">
        <v>0</v>
      </c>
      <c r="N87" s="17">
        <v>0</v>
      </c>
      <c r="O87" s="17">
        <v>0</v>
      </c>
      <c r="P87" s="18">
        <f t="shared" si="8"/>
        <v>15197.19</v>
      </c>
      <c r="Q87" s="18">
        <f t="shared" si="7"/>
        <v>74802.81</v>
      </c>
      <c r="R87" s="15" t="s">
        <v>192</v>
      </c>
    </row>
    <row r="88" spans="1:18" x14ac:dyDescent="0.25">
      <c r="A88" s="13">
        <v>90107</v>
      </c>
      <c r="B88" s="14" t="s">
        <v>99</v>
      </c>
      <c r="C88" s="15" t="s">
        <v>29</v>
      </c>
      <c r="D88" s="15" t="s">
        <v>172</v>
      </c>
      <c r="E88" s="15" t="s">
        <v>179</v>
      </c>
      <c r="F88" s="15" t="s">
        <v>180</v>
      </c>
      <c r="G88" s="16">
        <v>90000</v>
      </c>
      <c r="H88" s="18">
        <f t="shared" si="9"/>
        <v>90000</v>
      </c>
      <c r="I88" s="16">
        <v>5319</v>
      </c>
      <c r="J88" s="16">
        <v>9753.19</v>
      </c>
      <c r="K88" s="17">
        <v>0</v>
      </c>
      <c r="L88" s="17">
        <v>125</v>
      </c>
      <c r="M88" s="17">
        <v>0</v>
      </c>
      <c r="N88" s="17">
        <v>0</v>
      </c>
      <c r="O88" s="17">
        <v>0</v>
      </c>
      <c r="P88" s="18">
        <f t="shared" si="8"/>
        <v>15197.19</v>
      </c>
      <c r="Q88" s="18">
        <f t="shared" si="7"/>
        <v>74802.81</v>
      </c>
      <c r="R88" s="15" t="s">
        <v>191</v>
      </c>
    </row>
    <row r="89" spans="1:18" x14ac:dyDescent="0.25">
      <c r="A89" s="13">
        <v>90108</v>
      </c>
      <c r="B89" s="14" t="s">
        <v>100</v>
      </c>
      <c r="C89" s="15" t="s">
        <v>29</v>
      </c>
      <c r="D89" s="15" t="s">
        <v>172</v>
      </c>
      <c r="E89" s="15" t="s">
        <v>179</v>
      </c>
      <c r="F89" s="15" t="s">
        <v>180</v>
      </c>
      <c r="G89" s="16">
        <v>90000</v>
      </c>
      <c r="H89" s="18">
        <f t="shared" si="9"/>
        <v>90000</v>
      </c>
      <c r="I89" s="16">
        <v>5319</v>
      </c>
      <c r="J89" s="16">
        <v>9753.19</v>
      </c>
      <c r="K89" s="17">
        <v>0</v>
      </c>
      <c r="L89" s="17">
        <v>125</v>
      </c>
      <c r="M89" s="17">
        <v>0</v>
      </c>
      <c r="N89" s="17">
        <v>0</v>
      </c>
      <c r="O89" s="17">
        <v>0</v>
      </c>
      <c r="P89" s="18">
        <f t="shared" si="8"/>
        <v>15197.19</v>
      </c>
      <c r="Q89" s="18">
        <f t="shared" si="7"/>
        <v>74802.81</v>
      </c>
      <c r="R89" s="15" t="s">
        <v>191</v>
      </c>
    </row>
    <row r="90" spans="1:18" x14ac:dyDescent="0.25">
      <c r="A90" s="13">
        <v>90109</v>
      </c>
      <c r="B90" s="14" t="s">
        <v>101</v>
      </c>
      <c r="C90" s="15" t="s">
        <v>29</v>
      </c>
      <c r="D90" s="15" t="s">
        <v>172</v>
      </c>
      <c r="E90" s="15" t="s">
        <v>179</v>
      </c>
      <c r="F90" s="15" t="s">
        <v>180</v>
      </c>
      <c r="G90" s="16">
        <v>90000</v>
      </c>
      <c r="H90" s="18">
        <f t="shared" si="9"/>
        <v>90000</v>
      </c>
      <c r="I90" s="16">
        <v>5319</v>
      </c>
      <c r="J90" s="16">
        <v>9753.19</v>
      </c>
      <c r="K90" s="17">
        <v>0</v>
      </c>
      <c r="L90" s="17">
        <v>125</v>
      </c>
      <c r="M90" s="17">
        <v>0</v>
      </c>
      <c r="N90" s="17">
        <v>0</v>
      </c>
      <c r="O90" s="17">
        <v>0</v>
      </c>
      <c r="P90" s="18">
        <f t="shared" si="8"/>
        <v>15197.19</v>
      </c>
      <c r="Q90" s="18">
        <f t="shared" si="7"/>
        <v>74802.81</v>
      </c>
      <c r="R90" s="15" t="s">
        <v>191</v>
      </c>
    </row>
    <row r="91" spans="1:18" x14ac:dyDescent="0.25">
      <c r="A91" s="13">
        <v>90111</v>
      </c>
      <c r="B91" s="14" t="s">
        <v>102</v>
      </c>
      <c r="C91" s="15" t="s">
        <v>29</v>
      </c>
      <c r="D91" s="15" t="s">
        <v>172</v>
      </c>
      <c r="E91" s="15" t="s">
        <v>179</v>
      </c>
      <c r="F91" s="15" t="s">
        <v>180</v>
      </c>
      <c r="G91" s="16">
        <v>90000</v>
      </c>
      <c r="H91" s="18">
        <f t="shared" si="9"/>
        <v>90000</v>
      </c>
      <c r="I91" s="16">
        <v>5319</v>
      </c>
      <c r="J91" s="16">
        <v>9753.19</v>
      </c>
      <c r="K91" s="17">
        <v>0</v>
      </c>
      <c r="L91" s="17">
        <v>125</v>
      </c>
      <c r="M91" s="17">
        <v>0</v>
      </c>
      <c r="N91" s="17">
        <v>0</v>
      </c>
      <c r="O91" s="17">
        <v>0</v>
      </c>
      <c r="P91" s="18">
        <f t="shared" si="8"/>
        <v>15197.19</v>
      </c>
      <c r="Q91" s="18">
        <f t="shared" si="7"/>
        <v>74802.81</v>
      </c>
      <c r="R91" s="15" t="s">
        <v>191</v>
      </c>
    </row>
    <row r="92" spans="1:18" x14ac:dyDescent="0.25">
      <c r="A92" s="13">
        <v>90113</v>
      </c>
      <c r="B92" s="14" t="s">
        <v>103</v>
      </c>
      <c r="C92" s="15" t="s">
        <v>29</v>
      </c>
      <c r="D92" s="15" t="s">
        <v>172</v>
      </c>
      <c r="E92" s="15" t="s">
        <v>179</v>
      </c>
      <c r="F92" s="15" t="s">
        <v>180</v>
      </c>
      <c r="G92" s="16">
        <v>90000</v>
      </c>
      <c r="H92" s="18">
        <f t="shared" si="9"/>
        <v>90000</v>
      </c>
      <c r="I92" s="16">
        <v>5319</v>
      </c>
      <c r="J92" s="16">
        <v>9753.19</v>
      </c>
      <c r="K92" s="17">
        <v>0</v>
      </c>
      <c r="L92" s="17">
        <v>125</v>
      </c>
      <c r="M92" s="17">
        <v>0</v>
      </c>
      <c r="N92" s="17">
        <v>0</v>
      </c>
      <c r="O92" s="17">
        <v>0</v>
      </c>
      <c r="P92" s="18">
        <f t="shared" si="8"/>
        <v>15197.19</v>
      </c>
      <c r="Q92" s="18">
        <f t="shared" si="7"/>
        <v>74802.81</v>
      </c>
      <c r="R92" s="15" t="s">
        <v>191</v>
      </c>
    </row>
    <row r="93" spans="1:18" x14ac:dyDescent="0.25">
      <c r="A93" s="13">
        <v>90114</v>
      </c>
      <c r="B93" s="14" t="s">
        <v>104</v>
      </c>
      <c r="C93" s="15" t="s">
        <v>29</v>
      </c>
      <c r="D93" s="15" t="s">
        <v>172</v>
      </c>
      <c r="E93" s="15" t="s">
        <v>179</v>
      </c>
      <c r="F93" s="15" t="s">
        <v>180</v>
      </c>
      <c r="G93" s="16">
        <v>90000</v>
      </c>
      <c r="H93" s="18">
        <f t="shared" si="9"/>
        <v>90000</v>
      </c>
      <c r="I93" s="16">
        <v>5319</v>
      </c>
      <c r="J93" s="16">
        <v>9753.19</v>
      </c>
      <c r="K93" s="17">
        <v>0</v>
      </c>
      <c r="L93" s="17">
        <v>125</v>
      </c>
      <c r="M93" s="17">
        <v>0</v>
      </c>
      <c r="N93" s="17">
        <v>0</v>
      </c>
      <c r="O93" s="17">
        <v>0</v>
      </c>
      <c r="P93" s="18">
        <f t="shared" si="8"/>
        <v>15197.19</v>
      </c>
      <c r="Q93" s="18">
        <f t="shared" si="7"/>
        <v>74802.81</v>
      </c>
      <c r="R93" s="15" t="s">
        <v>192</v>
      </c>
    </row>
    <row r="94" spans="1:18" x14ac:dyDescent="0.25">
      <c r="A94" s="13">
        <v>90115</v>
      </c>
      <c r="B94" s="14" t="s">
        <v>105</v>
      </c>
      <c r="C94" s="15" t="s">
        <v>29</v>
      </c>
      <c r="D94" s="15" t="s">
        <v>172</v>
      </c>
      <c r="E94" s="15" t="s">
        <v>179</v>
      </c>
      <c r="F94" s="15" t="s">
        <v>180</v>
      </c>
      <c r="G94" s="16">
        <v>90000</v>
      </c>
      <c r="H94" s="18">
        <f t="shared" si="9"/>
        <v>90000</v>
      </c>
      <c r="I94" s="16">
        <v>6509.12</v>
      </c>
      <c r="J94" s="16">
        <v>9455.66</v>
      </c>
      <c r="K94" s="17">
        <v>0</v>
      </c>
      <c r="L94" s="17">
        <v>125</v>
      </c>
      <c r="M94" s="17">
        <v>0</v>
      </c>
      <c r="N94" s="17">
        <v>0</v>
      </c>
      <c r="O94" s="17">
        <v>0</v>
      </c>
      <c r="P94" s="18">
        <f t="shared" si="8"/>
        <v>16089.779999999999</v>
      </c>
      <c r="Q94" s="18">
        <f t="shared" si="7"/>
        <v>73910.22</v>
      </c>
      <c r="R94" s="15" t="s">
        <v>191</v>
      </c>
    </row>
    <row r="95" spans="1:18" x14ac:dyDescent="0.25">
      <c r="A95" s="13">
        <v>90116</v>
      </c>
      <c r="B95" s="14" t="s">
        <v>106</v>
      </c>
      <c r="C95" s="15" t="s">
        <v>29</v>
      </c>
      <c r="D95" s="15" t="s">
        <v>172</v>
      </c>
      <c r="E95" s="15" t="s">
        <v>179</v>
      </c>
      <c r="F95" s="15" t="s">
        <v>180</v>
      </c>
      <c r="G95" s="16">
        <v>90000</v>
      </c>
      <c r="H95" s="18">
        <f t="shared" si="9"/>
        <v>90000</v>
      </c>
      <c r="I95" s="16">
        <v>5319</v>
      </c>
      <c r="J95" s="16">
        <v>9753.19</v>
      </c>
      <c r="K95" s="17">
        <v>0</v>
      </c>
      <c r="L95" s="17">
        <v>125</v>
      </c>
      <c r="M95" s="17">
        <v>0</v>
      </c>
      <c r="N95" s="17">
        <v>0</v>
      </c>
      <c r="O95" s="17">
        <v>0</v>
      </c>
      <c r="P95" s="18">
        <f t="shared" si="8"/>
        <v>15197.19</v>
      </c>
      <c r="Q95" s="18">
        <f t="shared" si="7"/>
        <v>74802.81</v>
      </c>
      <c r="R95" s="15" t="s">
        <v>191</v>
      </c>
    </row>
    <row r="96" spans="1:18" x14ac:dyDescent="0.25">
      <c r="A96" s="13">
        <v>90118</v>
      </c>
      <c r="B96" s="14" t="s">
        <v>107</v>
      </c>
      <c r="C96" s="15" t="s">
        <v>29</v>
      </c>
      <c r="D96" s="15" t="s">
        <v>172</v>
      </c>
      <c r="E96" s="15" t="s">
        <v>179</v>
      </c>
      <c r="F96" s="15" t="s">
        <v>180</v>
      </c>
      <c r="G96" s="16">
        <v>90000</v>
      </c>
      <c r="H96" s="18">
        <f t="shared" si="9"/>
        <v>90000</v>
      </c>
      <c r="I96" s="16">
        <v>5319</v>
      </c>
      <c r="J96" s="16">
        <v>9753.19</v>
      </c>
      <c r="K96" s="17">
        <v>0</v>
      </c>
      <c r="L96" s="17">
        <v>125</v>
      </c>
      <c r="M96" s="17">
        <v>0</v>
      </c>
      <c r="N96" s="17">
        <v>0</v>
      </c>
      <c r="O96" s="17">
        <v>0</v>
      </c>
      <c r="P96" s="18">
        <f t="shared" si="8"/>
        <v>15197.19</v>
      </c>
      <c r="Q96" s="18">
        <f t="shared" si="7"/>
        <v>74802.81</v>
      </c>
      <c r="R96" s="15" t="s">
        <v>191</v>
      </c>
    </row>
    <row r="97" spans="1:18" x14ac:dyDescent="0.25">
      <c r="A97" s="13">
        <v>90119</v>
      </c>
      <c r="B97" s="14" t="s">
        <v>108</v>
      </c>
      <c r="C97" s="15" t="s">
        <v>29</v>
      </c>
      <c r="D97" s="15" t="s">
        <v>172</v>
      </c>
      <c r="E97" s="15" t="s">
        <v>179</v>
      </c>
      <c r="F97" s="15" t="s">
        <v>180</v>
      </c>
      <c r="G97" s="16">
        <v>90000</v>
      </c>
      <c r="H97" s="18">
        <f t="shared" si="9"/>
        <v>90000</v>
      </c>
      <c r="I97" s="16">
        <v>5319</v>
      </c>
      <c r="J97" s="16">
        <v>9753.19</v>
      </c>
      <c r="K97" s="17">
        <v>0</v>
      </c>
      <c r="L97" s="17">
        <v>125</v>
      </c>
      <c r="M97" s="17">
        <v>0</v>
      </c>
      <c r="N97" s="17">
        <v>0</v>
      </c>
      <c r="O97" s="17">
        <v>0</v>
      </c>
      <c r="P97" s="18">
        <f t="shared" si="8"/>
        <v>15197.19</v>
      </c>
      <c r="Q97" s="18">
        <f t="shared" si="7"/>
        <v>74802.81</v>
      </c>
      <c r="R97" s="15" t="s">
        <v>192</v>
      </c>
    </row>
    <row r="98" spans="1:18" x14ac:dyDescent="0.25">
      <c r="A98" s="13">
        <v>90120</v>
      </c>
      <c r="B98" s="14" t="s">
        <v>109</v>
      </c>
      <c r="C98" s="15" t="s">
        <v>29</v>
      </c>
      <c r="D98" s="15" t="s">
        <v>172</v>
      </c>
      <c r="E98" s="15" t="s">
        <v>179</v>
      </c>
      <c r="F98" s="15" t="s">
        <v>180</v>
      </c>
      <c r="G98" s="16">
        <v>90000</v>
      </c>
      <c r="H98" s="18">
        <f t="shared" si="9"/>
        <v>90000</v>
      </c>
      <c r="I98" s="16">
        <v>5319</v>
      </c>
      <c r="J98" s="16">
        <v>9753.19</v>
      </c>
      <c r="K98" s="17">
        <v>0</v>
      </c>
      <c r="L98" s="17">
        <v>125</v>
      </c>
      <c r="M98" s="17">
        <v>0</v>
      </c>
      <c r="N98" s="17">
        <v>0</v>
      </c>
      <c r="O98" s="17">
        <v>0</v>
      </c>
      <c r="P98" s="18">
        <f t="shared" si="8"/>
        <v>15197.19</v>
      </c>
      <c r="Q98" s="18">
        <f t="shared" si="7"/>
        <v>74802.81</v>
      </c>
      <c r="R98" s="15" t="s">
        <v>191</v>
      </c>
    </row>
    <row r="99" spans="1:18" x14ac:dyDescent="0.25">
      <c r="A99" s="13">
        <v>90122</v>
      </c>
      <c r="B99" s="14" t="s">
        <v>110</v>
      </c>
      <c r="C99" s="15" t="s">
        <v>29</v>
      </c>
      <c r="D99" s="15" t="s">
        <v>172</v>
      </c>
      <c r="E99" s="15" t="s">
        <v>179</v>
      </c>
      <c r="F99" s="15" t="s">
        <v>180</v>
      </c>
      <c r="G99" s="16">
        <v>90000</v>
      </c>
      <c r="H99" s="18">
        <f t="shared" si="9"/>
        <v>90000</v>
      </c>
      <c r="I99" s="16">
        <v>5319</v>
      </c>
      <c r="J99" s="16">
        <v>9753.19</v>
      </c>
      <c r="K99" s="17">
        <v>0</v>
      </c>
      <c r="L99" s="17">
        <v>125</v>
      </c>
      <c r="M99" s="17">
        <v>0</v>
      </c>
      <c r="N99" s="17">
        <v>0</v>
      </c>
      <c r="O99" s="17">
        <v>0</v>
      </c>
      <c r="P99" s="18">
        <f t="shared" si="8"/>
        <v>15197.19</v>
      </c>
      <c r="Q99" s="18">
        <f t="shared" si="7"/>
        <v>74802.81</v>
      </c>
      <c r="R99" s="15" t="s">
        <v>192</v>
      </c>
    </row>
    <row r="100" spans="1:18" x14ac:dyDescent="0.25">
      <c r="A100" s="13">
        <v>90123</v>
      </c>
      <c r="B100" s="14" t="s">
        <v>111</v>
      </c>
      <c r="C100" s="15" t="s">
        <v>29</v>
      </c>
      <c r="D100" s="15" t="s">
        <v>172</v>
      </c>
      <c r="E100" s="15" t="s">
        <v>179</v>
      </c>
      <c r="F100" s="15" t="s">
        <v>180</v>
      </c>
      <c r="G100" s="16">
        <v>90000</v>
      </c>
      <c r="H100" s="18">
        <f t="shared" si="9"/>
        <v>90000</v>
      </c>
      <c r="I100" s="16">
        <v>5319</v>
      </c>
      <c r="J100" s="16">
        <v>9753.19</v>
      </c>
      <c r="K100" s="17">
        <v>0</v>
      </c>
      <c r="L100" s="17">
        <v>125</v>
      </c>
      <c r="M100" s="17">
        <v>0</v>
      </c>
      <c r="N100" s="17">
        <v>0</v>
      </c>
      <c r="O100" s="17">
        <v>0</v>
      </c>
      <c r="P100" s="18">
        <f t="shared" si="8"/>
        <v>15197.19</v>
      </c>
      <c r="Q100" s="18">
        <f t="shared" si="7"/>
        <v>74802.81</v>
      </c>
      <c r="R100" s="15" t="s">
        <v>191</v>
      </c>
    </row>
    <row r="101" spans="1:18" x14ac:dyDescent="0.25">
      <c r="A101" s="13">
        <v>90124</v>
      </c>
      <c r="B101" s="14" t="s">
        <v>112</v>
      </c>
      <c r="C101" s="15" t="s">
        <v>29</v>
      </c>
      <c r="D101" s="15" t="s">
        <v>172</v>
      </c>
      <c r="E101" s="15" t="s">
        <v>179</v>
      </c>
      <c r="F101" s="15" t="s">
        <v>180</v>
      </c>
      <c r="G101" s="16">
        <v>90000</v>
      </c>
      <c r="H101" s="18">
        <f t="shared" si="9"/>
        <v>90000</v>
      </c>
      <c r="I101" s="16">
        <v>5319</v>
      </c>
      <c r="J101" s="16">
        <v>9753.19</v>
      </c>
      <c r="K101" s="17">
        <v>0</v>
      </c>
      <c r="L101" s="17">
        <v>125</v>
      </c>
      <c r="M101" s="17">
        <v>0</v>
      </c>
      <c r="N101" s="17">
        <v>0</v>
      </c>
      <c r="O101" s="17">
        <v>0</v>
      </c>
      <c r="P101" s="18">
        <f t="shared" si="8"/>
        <v>15197.19</v>
      </c>
      <c r="Q101" s="18">
        <f t="shared" si="7"/>
        <v>74802.81</v>
      </c>
      <c r="R101" s="15" t="s">
        <v>191</v>
      </c>
    </row>
    <row r="102" spans="1:18" x14ac:dyDescent="0.25">
      <c r="A102" s="13">
        <v>90125</v>
      </c>
      <c r="B102" s="14" t="s">
        <v>113</v>
      </c>
      <c r="C102" s="15" t="s">
        <v>29</v>
      </c>
      <c r="D102" s="15" t="s">
        <v>172</v>
      </c>
      <c r="E102" s="15" t="s">
        <v>179</v>
      </c>
      <c r="F102" s="15" t="s">
        <v>180</v>
      </c>
      <c r="G102" s="16">
        <v>90000</v>
      </c>
      <c r="H102" s="18">
        <f t="shared" si="9"/>
        <v>90000</v>
      </c>
      <c r="I102" s="16">
        <v>5319</v>
      </c>
      <c r="J102" s="16">
        <v>9753.19</v>
      </c>
      <c r="K102" s="17">
        <v>0</v>
      </c>
      <c r="L102" s="17">
        <v>125</v>
      </c>
      <c r="M102" s="17">
        <v>0</v>
      </c>
      <c r="N102" s="17">
        <v>0</v>
      </c>
      <c r="O102" s="17">
        <v>0</v>
      </c>
      <c r="P102" s="18">
        <f t="shared" si="8"/>
        <v>15197.19</v>
      </c>
      <c r="Q102" s="18">
        <f t="shared" si="7"/>
        <v>74802.81</v>
      </c>
      <c r="R102" s="15" t="s">
        <v>191</v>
      </c>
    </row>
    <row r="103" spans="1:18" x14ac:dyDescent="0.25">
      <c r="A103" s="13">
        <v>90126</v>
      </c>
      <c r="B103" s="14" t="s">
        <v>114</v>
      </c>
      <c r="C103" s="15" t="s">
        <v>29</v>
      </c>
      <c r="D103" s="15" t="s">
        <v>172</v>
      </c>
      <c r="E103" s="15" t="s">
        <v>177</v>
      </c>
      <c r="F103" s="15" t="s">
        <v>178</v>
      </c>
      <c r="G103" s="16">
        <v>90000</v>
      </c>
      <c r="H103" s="18">
        <f t="shared" si="9"/>
        <v>90000</v>
      </c>
      <c r="I103" s="16">
        <v>5319</v>
      </c>
      <c r="J103" s="16">
        <v>9753.19</v>
      </c>
      <c r="K103" s="17">
        <v>0</v>
      </c>
      <c r="L103" s="17">
        <v>125</v>
      </c>
      <c r="M103" s="17">
        <v>0</v>
      </c>
      <c r="N103" s="17">
        <v>0</v>
      </c>
      <c r="O103" s="17">
        <v>0</v>
      </c>
      <c r="P103" s="18">
        <f t="shared" si="8"/>
        <v>15197.19</v>
      </c>
      <c r="Q103" s="18">
        <f t="shared" si="7"/>
        <v>74802.81</v>
      </c>
      <c r="R103" s="15" t="s">
        <v>191</v>
      </c>
    </row>
    <row r="104" spans="1:18" x14ac:dyDescent="0.25">
      <c r="A104" s="13">
        <v>90128</v>
      </c>
      <c r="B104" s="14" t="s">
        <v>115</v>
      </c>
      <c r="C104" s="15" t="s">
        <v>29</v>
      </c>
      <c r="D104" s="15" t="s">
        <v>172</v>
      </c>
      <c r="E104" s="15" t="s">
        <v>179</v>
      </c>
      <c r="F104" s="15" t="s">
        <v>180</v>
      </c>
      <c r="G104" s="16">
        <v>90000</v>
      </c>
      <c r="H104" s="18">
        <f t="shared" si="9"/>
        <v>90000</v>
      </c>
      <c r="I104" s="16">
        <v>5319</v>
      </c>
      <c r="J104" s="16">
        <v>9753.19</v>
      </c>
      <c r="K104" s="17">
        <v>0</v>
      </c>
      <c r="L104" s="17">
        <v>125</v>
      </c>
      <c r="M104" s="17">
        <v>0</v>
      </c>
      <c r="N104" s="17">
        <v>0</v>
      </c>
      <c r="O104" s="17">
        <v>0</v>
      </c>
      <c r="P104" s="18">
        <f t="shared" si="8"/>
        <v>15197.19</v>
      </c>
      <c r="Q104" s="18">
        <f t="shared" si="7"/>
        <v>74802.81</v>
      </c>
      <c r="R104" s="15" t="s">
        <v>192</v>
      </c>
    </row>
    <row r="105" spans="1:18" x14ac:dyDescent="0.25">
      <c r="A105" s="13">
        <v>90129</v>
      </c>
      <c r="B105" s="14" t="s">
        <v>116</v>
      </c>
      <c r="C105" s="15" t="s">
        <v>29</v>
      </c>
      <c r="D105" s="15" t="s">
        <v>172</v>
      </c>
      <c r="E105" s="15" t="s">
        <v>179</v>
      </c>
      <c r="F105" s="15" t="s">
        <v>180</v>
      </c>
      <c r="G105" s="16">
        <v>90000</v>
      </c>
      <c r="H105" s="18">
        <f t="shared" si="9"/>
        <v>90000</v>
      </c>
      <c r="I105" s="16">
        <v>5319</v>
      </c>
      <c r="J105" s="16">
        <v>9753.19</v>
      </c>
      <c r="K105" s="17">
        <v>0</v>
      </c>
      <c r="L105" s="17">
        <v>125</v>
      </c>
      <c r="M105" s="17">
        <v>0</v>
      </c>
      <c r="N105" s="17">
        <v>0</v>
      </c>
      <c r="O105" s="17">
        <v>0</v>
      </c>
      <c r="P105" s="18">
        <f t="shared" si="8"/>
        <v>15197.19</v>
      </c>
      <c r="Q105" s="18">
        <f t="shared" si="7"/>
        <v>74802.81</v>
      </c>
      <c r="R105" s="15" t="s">
        <v>191</v>
      </c>
    </row>
    <row r="106" spans="1:18" x14ac:dyDescent="0.25">
      <c r="A106" s="13">
        <v>90130</v>
      </c>
      <c r="B106" s="14" t="s">
        <v>195</v>
      </c>
      <c r="C106" s="15" t="s">
        <v>29</v>
      </c>
      <c r="D106" s="15" t="s">
        <v>172</v>
      </c>
      <c r="E106" s="15" t="s">
        <v>179</v>
      </c>
      <c r="F106" s="15" t="s">
        <v>180</v>
      </c>
      <c r="G106" s="16">
        <v>5806.45</v>
      </c>
      <c r="H106" s="18">
        <f t="shared" si="9"/>
        <v>5806.45</v>
      </c>
      <c r="I106" s="16">
        <v>343.17</v>
      </c>
      <c r="J106" s="16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8">
        <v>343.17</v>
      </c>
      <c r="Q106" s="18">
        <v>5463.28</v>
      </c>
      <c r="R106" s="15" t="s">
        <v>191</v>
      </c>
    </row>
    <row r="107" spans="1:18" x14ac:dyDescent="0.25">
      <c r="A107" s="13">
        <v>90131</v>
      </c>
      <c r="B107" s="14" t="s">
        <v>117</v>
      </c>
      <c r="C107" s="15" t="s">
        <v>29</v>
      </c>
      <c r="D107" s="15" t="s">
        <v>172</v>
      </c>
      <c r="E107" s="15" t="s">
        <v>179</v>
      </c>
      <c r="F107" s="15" t="s">
        <v>180</v>
      </c>
      <c r="G107" s="16">
        <v>90000</v>
      </c>
      <c r="H107" s="18">
        <f t="shared" si="9"/>
        <v>90000</v>
      </c>
      <c r="I107" s="16">
        <v>5319</v>
      </c>
      <c r="J107" s="16">
        <v>9753.19</v>
      </c>
      <c r="K107" s="17">
        <v>0</v>
      </c>
      <c r="L107" s="17">
        <v>125</v>
      </c>
      <c r="M107" s="17">
        <v>0</v>
      </c>
      <c r="N107" s="17">
        <v>0</v>
      </c>
      <c r="O107" s="17">
        <v>0</v>
      </c>
      <c r="P107" s="18">
        <f t="shared" si="8"/>
        <v>15197.19</v>
      </c>
      <c r="Q107" s="18">
        <f t="shared" si="7"/>
        <v>74802.81</v>
      </c>
      <c r="R107" s="15" t="s">
        <v>191</v>
      </c>
    </row>
    <row r="108" spans="1:18" x14ac:dyDescent="0.25">
      <c r="A108" s="13">
        <v>90136</v>
      </c>
      <c r="B108" s="14" t="s">
        <v>118</v>
      </c>
      <c r="C108" s="15" t="s">
        <v>29</v>
      </c>
      <c r="D108" s="15" t="s">
        <v>172</v>
      </c>
      <c r="E108" s="15" t="s">
        <v>179</v>
      </c>
      <c r="F108" s="15" t="s">
        <v>180</v>
      </c>
      <c r="G108" s="16">
        <v>90000</v>
      </c>
      <c r="H108" s="18">
        <f t="shared" si="9"/>
        <v>90000</v>
      </c>
      <c r="I108" s="16">
        <v>5319</v>
      </c>
      <c r="J108" s="16">
        <v>9753.19</v>
      </c>
      <c r="K108" s="17">
        <v>0</v>
      </c>
      <c r="L108" s="17">
        <v>125</v>
      </c>
      <c r="M108" s="17">
        <v>0</v>
      </c>
      <c r="N108" s="17">
        <v>0</v>
      </c>
      <c r="O108" s="17">
        <v>0</v>
      </c>
      <c r="P108" s="18">
        <f t="shared" si="8"/>
        <v>15197.19</v>
      </c>
      <c r="Q108" s="18">
        <f t="shared" si="7"/>
        <v>74802.81</v>
      </c>
      <c r="R108" s="15" t="s">
        <v>191</v>
      </c>
    </row>
    <row r="109" spans="1:18" x14ac:dyDescent="0.25">
      <c r="A109" s="13">
        <v>90137</v>
      </c>
      <c r="B109" s="14" t="s">
        <v>119</v>
      </c>
      <c r="C109" s="15" t="s">
        <v>29</v>
      </c>
      <c r="D109" s="15" t="s">
        <v>172</v>
      </c>
      <c r="E109" s="15" t="s">
        <v>179</v>
      </c>
      <c r="F109" s="15" t="s">
        <v>180</v>
      </c>
      <c r="G109" s="16">
        <v>90000</v>
      </c>
      <c r="H109" s="18">
        <f t="shared" si="9"/>
        <v>90000</v>
      </c>
      <c r="I109" s="16">
        <v>5319</v>
      </c>
      <c r="J109" s="16">
        <v>9753.19</v>
      </c>
      <c r="K109" s="17">
        <v>0</v>
      </c>
      <c r="L109" s="17">
        <v>125</v>
      </c>
      <c r="M109" s="17">
        <v>0</v>
      </c>
      <c r="N109" s="17">
        <v>0</v>
      </c>
      <c r="O109" s="17">
        <v>0</v>
      </c>
      <c r="P109" s="18">
        <f t="shared" si="8"/>
        <v>15197.19</v>
      </c>
      <c r="Q109" s="18">
        <f t="shared" si="7"/>
        <v>74802.81</v>
      </c>
      <c r="R109" s="15" t="s">
        <v>191</v>
      </c>
    </row>
    <row r="110" spans="1:18" x14ac:dyDescent="0.25">
      <c r="A110" s="13">
        <v>90138</v>
      </c>
      <c r="B110" s="14" t="s">
        <v>120</v>
      </c>
      <c r="C110" s="15" t="s">
        <v>29</v>
      </c>
      <c r="D110" s="15" t="s">
        <v>172</v>
      </c>
      <c r="E110" s="15" t="s">
        <v>179</v>
      </c>
      <c r="F110" s="15" t="s">
        <v>180</v>
      </c>
      <c r="G110" s="16">
        <v>90000</v>
      </c>
      <c r="H110" s="18">
        <f t="shared" si="9"/>
        <v>90000</v>
      </c>
      <c r="I110" s="16">
        <v>5319</v>
      </c>
      <c r="J110" s="16">
        <v>9753.19</v>
      </c>
      <c r="K110" s="17">
        <v>0</v>
      </c>
      <c r="L110" s="17">
        <v>125</v>
      </c>
      <c r="M110" s="17">
        <v>0</v>
      </c>
      <c r="N110" s="17">
        <v>0</v>
      </c>
      <c r="O110" s="17">
        <v>0</v>
      </c>
      <c r="P110" s="18">
        <f t="shared" si="8"/>
        <v>15197.19</v>
      </c>
      <c r="Q110" s="18">
        <f t="shared" si="7"/>
        <v>74802.81</v>
      </c>
      <c r="R110" s="15" t="s">
        <v>191</v>
      </c>
    </row>
    <row r="111" spans="1:18" x14ac:dyDescent="0.25">
      <c r="A111" s="13">
        <v>90139</v>
      </c>
      <c r="B111" s="14" t="s">
        <v>196</v>
      </c>
      <c r="C111" s="15" t="s">
        <v>29</v>
      </c>
      <c r="D111" s="15" t="s">
        <v>172</v>
      </c>
      <c r="E111" s="15" t="s">
        <v>179</v>
      </c>
      <c r="F111" s="15" t="s">
        <v>180</v>
      </c>
      <c r="G111" s="16">
        <v>5806.45</v>
      </c>
      <c r="H111" s="18">
        <f t="shared" si="9"/>
        <v>5806.45</v>
      </c>
      <c r="I111" s="16">
        <v>343.17</v>
      </c>
      <c r="J111" s="16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8">
        <v>343.17</v>
      </c>
      <c r="Q111" s="18">
        <v>5463.28</v>
      </c>
      <c r="R111" s="15" t="s">
        <v>191</v>
      </c>
    </row>
    <row r="112" spans="1:18" x14ac:dyDescent="0.25">
      <c r="A112" s="13">
        <v>90140</v>
      </c>
      <c r="B112" s="14" t="s">
        <v>121</v>
      </c>
      <c r="C112" s="15" t="s">
        <v>29</v>
      </c>
      <c r="D112" s="15" t="s">
        <v>172</v>
      </c>
      <c r="E112" s="15" t="s">
        <v>179</v>
      </c>
      <c r="F112" s="15" t="s">
        <v>180</v>
      </c>
      <c r="G112" s="16">
        <v>90000</v>
      </c>
      <c r="H112" s="18">
        <f t="shared" si="9"/>
        <v>90000</v>
      </c>
      <c r="I112" s="16">
        <v>5319</v>
      </c>
      <c r="J112" s="16">
        <v>9753.19</v>
      </c>
      <c r="K112" s="17">
        <v>0</v>
      </c>
      <c r="L112" s="17">
        <v>125</v>
      </c>
      <c r="M112" s="17">
        <v>0</v>
      </c>
      <c r="N112" s="17">
        <v>0</v>
      </c>
      <c r="O112" s="17">
        <v>0</v>
      </c>
      <c r="P112" s="18">
        <f t="shared" si="8"/>
        <v>15197.19</v>
      </c>
      <c r="Q112" s="18">
        <f t="shared" si="7"/>
        <v>74802.81</v>
      </c>
      <c r="R112" s="15" t="s">
        <v>191</v>
      </c>
    </row>
    <row r="113" spans="1:19" x14ac:dyDescent="0.25">
      <c r="A113" s="13">
        <v>90142</v>
      </c>
      <c r="B113" s="14" t="s">
        <v>122</v>
      </c>
      <c r="C113" s="15" t="s">
        <v>29</v>
      </c>
      <c r="D113" s="15" t="s">
        <v>172</v>
      </c>
      <c r="E113" s="15" t="s">
        <v>179</v>
      </c>
      <c r="F113" s="15" t="s">
        <v>180</v>
      </c>
      <c r="G113" s="16">
        <v>90000</v>
      </c>
      <c r="H113" s="18">
        <f t="shared" si="9"/>
        <v>90000</v>
      </c>
      <c r="I113" s="16">
        <v>5319</v>
      </c>
      <c r="J113" s="16">
        <v>9753.19</v>
      </c>
      <c r="K113" s="17">
        <v>0</v>
      </c>
      <c r="L113" s="17">
        <v>125</v>
      </c>
      <c r="M113" s="17">
        <v>0</v>
      </c>
      <c r="N113" s="17">
        <v>0</v>
      </c>
      <c r="O113" s="17">
        <v>0</v>
      </c>
      <c r="P113" s="18">
        <f t="shared" si="8"/>
        <v>15197.19</v>
      </c>
      <c r="Q113" s="18">
        <f t="shared" si="7"/>
        <v>74802.81</v>
      </c>
      <c r="R113" s="15" t="s">
        <v>191</v>
      </c>
    </row>
    <row r="114" spans="1:19" x14ac:dyDescent="0.25">
      <c r="A114" s="13">
        <v>90145</v>
      </c>
      <c r="B114" s="14" t="s">
        <v>123</v>
      </c>
      <c r="C114" s="15" t="s">
        <v>29</v>
      </c>
      <c r="D114" s="15" t="s">
        <v>172</v>
      </c>
      <c r="E114" s="15" t="s">
        <v>179</v>
      </c>
      <c r="F114" s="15" t="s">
        <v>180</v>
      </c>
      <c r="G114" s="16">
        <v>90000</v>
      </c>
      <c r="H114" s="18">
        <f t="shared" si="9"/>
        <v>90000</v>
      </c>
      <c r="I114" s="16">
        <v>5319</v>
      </c>
      <c r="J114" s="16">
        <v>9753.19</v>
      </c>
      <c r="K114" s="17">
        <v>0</v>
      </c>
      <c r="L114" s="17">
        <v>125</v>
      </c>
      <c r="M114" s="17">
        <v>0</v>
      </c>
      <c r="N114" s="17">
        <v>0</v>
      </c>
      <c r="O114" s="17">
        <v>0</v>
      </c>
      <c r="P114" s="18">
        <f t="shared" si="8"/>
        <v>15197.19</v>
      </c>
      <c r="Q114" s="18">
        <f t="shared" si="7"/>
        <v>74802.81</v>
      </c>
      <c r="R114" s="15" t="s">
        <v>191</v>
      </c>
    </row>
    <row r="115" spans="1:19" x14ac:dyDescent="0.25">
      <c r="A115" s="13">
        <v>90147</v>
      </c>
      <c r="B115" s="14" t="s">
        <v>124</v>
      </c>
      <c r="C115" s="15" t="s">
        <v>29</v>
      </c>
      <c r="D115" s="15" t="s">
        <v>172</v>
      </c>
      <c r="E115" s="15" t="s">
        <v>179</v>
      </c>
      <c r="F115" s="15" t="s">
        <v>180</v>
      </c>
      <c r="G115" s="16">
        <v>90000</v>
      </c>
      <c r="H115" s="18">
        <f t="shared" si="9"/>
        <v>90000</v>
      </c>
      <c r="I115" s="16">
        <v>5319</v>
      </c>
      <c r="J115" s="16">
        <v>9753.19</v>
      </c>
      <c r="K115" s="17">
        <v>0</v>
      </c>
      <c r="L115" s="17">
        <v>125</v>
      </c>
      <c r="M115" s="17">
        <v>0</v>
      </c>
      <c r="N115" s="17">
        <v>0</v>
      </c>
      <c r="O115" s="17">
        <v>0</v>
      </c>
      <c r="P115" s="18">
        <f t="shared" si="8"/>
        <v>15197.19</v>
      </c>
      <c r="Q115" s="18">
        <f t="shared" si="7"/>
        <v>74802.81</v>
      </c>
      <c r="R115" s="15" t="s">
        <v>191</v>
      </c>
    </row>
    <row r="116" spans="1:19" x14ac:dyDescent="0.25">
      <c r="A116" s="13">
        <v>90151</v>
      </c>
      <c r="B116" s="14" t="s">
        <v>125</v>
      </c>
      <c r="C116" s="15" t="s">
        <v>29</v>
      </c>
      <c r="D116" s="15" t="s">
        <v>172</v>
      </c>
      <c r="E116" s="15" t="s">
        <v>179</v>
      </c>
      <c r="F116" s="15" t="s">
        <v>180</v>
      </c>
      <c r="G116" s="16">
        <v>90000</v>
      </c>
      <c r="H116" s="18">
        <f t="shared" si="9"/>
        <v>90000</v>
      </c>
      <c r="I116" s="16">
        <v>6509.12</v>
      </c>
      <c r="J116" s="16">
        <v>9455.66</v>
      </c>
      <c r="K116" s="17">
        <v>0</v>
      </c>
      <c r="L116" s="17">
        <v>125</v>
      </c>
      <c r="M116" s="17">
        <v>0</v>
      </c>
      <c r="N116" s="17">
        <v>0</v>
      </c>
      <c r="O116" s="17">
        <v>0</v>
      </c>
      <c r="P116" s="18">
        <f t="shared" si="8"/>
        <v>16089.779999999999</v>
      </c>
      <c r="Q116" s="18">
        <f t="shared" si="7"/>
        <v>73910.22</v>
      </c>
      <c r="R116" s="15" t="s">
        <v>191</v>
      </c>
      <c r="S116" s="32"/>
    </row>
    <row r="117" spans="1:19" x14ac:dyDescent="0.25">
      <c r="A117" s="13">
        <v>90153</v>
      </c>
      <c r="B117" s="14" t="s">
        <v>126</v>
      </c>
      <c r="C117" s="15" t="s">
        <v>29</v>
      </c>
      <c r="D117" s="15" t="s">
        <v>172</v>
      </c>
      <c r="E117" s="15" t="s">
        <v>179</v>
      </c>
      <c r="F117" s="15" t="s">
        <v>180</v>
      </c>
      <c r="G117" s="16">
        <v>90000</v>
      </c>
      <c r="H117" s="18">
        <f t="shared" si="9"/>
        <v>90000</v>
      </c>
      <c r="I117" s="16">
        <v>5319</v>
      </c>
      <c r="J117" s="16">
        <v>9753.19</v>
      </c>
      <c r="K117" s="17">
        <v>0</v>
      </c>
      <c r="L117" s="17">
        <v>125</v>
      </c>
      <c r="M117" s="17">
        <v>0</v>
      </c>
      <c r="N117" s="17">
        <v>0</v>
      </c>
      <c r="O117" s="17">
        <v>0</v>
      </c>
      <c r="P117" s="18">
        <f t="shared" si="8"/>
        <v>15197.19</v>
      </c>
      <c r="Q117" s="18">
        <f t="shared" si="7"/>
        <v>74802.81</v>
      </c>
      <c r="R117" s="15" t="s">
        <v>192</v>
      </c>
    </row>
    <row r="118" spans="1:19" x14ac:dyDescent="0.25">
      <c r="A118" s="13">
        <v>90156</v>
      </c>
      <c r="B118" s="14" t="s">
        <v>127</v>
      </c>
      <c r="C118" s="15" t="s">
        <v>29</v>
      </c>
      <c r="D118" s="15" t="s">
        <v>172</v>
      </c>
      <c r="E118" s="15" t="s">
        <v>179</v>
      </c>
      <c r="F118" s="15" t="s">
        <v>180</v>
      </c>
      <c r="G118" s="16">
        <v>90000</v>
      </c>
      <c r="H118" s="18">
        <f t="shared" si="9"/>
        <v>90000</v>
      </c>
      <c r="I118" s="16">
        <v>5319</v>
      </c>
      <c r="J118" s="16">
        <v>9753.19</v>
      </c>
      <c r="K118" s="17">
        <v>0</v>
      </c>
      <c r="L118" s="17">
        <v>125</v>
      </c>
      <c r="M118" s="17">
        <v>0</v>
      </c>
      <c r="N118" s="17">
        <v>0</v>
      </c>
      <c r="O118" s="17">
        <v>0</v>
      </c>
      <c r="P118" s="18">
        <f t="shared" si="8"/>
        <v>15197.19</v>
      </c>
      <c r="Q118" s="18">
        <f t="shared" si="7"/>
        <v>74802.81</v>
      </c>
      <c r="R118" s="15" t="s">
        <v>191</v>
      </c>
    </row>
    <row r="119" spans="1:19" x14ac:dyDescent="0.25">
      <c r="A119" s="13">
        <v>90158</v>
      </c>
      <c r="B119" s="14" t="s">
        <v>128</v>
      </c>
      <c r="C119" s="15" t="s">
        <v>29</v>
      </c>
      <c r="D119" s="15" t="s">
        <v>172</v>
      </c>
      <c r="E119" s="15" t="s">
        <v>179</v>
      </c>
      <c r="F119" s="15" t="s">
        <v>180</v>
      </c>
      <c r="G119" s="16">
        <v>90000</v>
      </c>
      <c r="H119" s="18">
        <f t="shared" si="9"/>
        <v>90000</v>
      </c>
      <c r="I119" s="16">
        <v>5319</v>
      </c>
      <c r="J119" s="16">
        <v>9753.19</v>
      </c>
      <c r="K119" s="17">
        <v>0</v>
      </c>
      <c r="L119" s="17">
        <v>125</v>
      </c>
      <c r="M119" s="17">
        <v>0</v>
      </c>
      <c r="N119" s="17">
        <v>0</v>
      </c>
      <c r="O119" s="17">
        <v>0</v>
      </c>
      <c r="P119" s="18">
        <f t="shared" si="8"/>
        <v>15197.19</v>
      </c>
      <c r="Q119" s="18">
        <f t="shared" si="7"/>
        <v>74802.81</v>
      </c>
      <c r="R119" s="15" t="s">
        <v>191</v>
      </c>
    </row>
    <row r="120" spans="1:19" x14ac:dyDescent="0.25">
      <c r="A120" s="13">
        <v>90159</v>
      </c>
      <c r="B120" s="14" t="s">
        <v>129</v>
      </c>
      <c r="C120" s="15" t="s">
        <v>29</v>
      </c>
      <c r="D120" s="15" t="s">
        <v>172</v>
      </c>
      <c r="E120" s="15" t="s">
        <v>179</v>
      </c>
      <c r="F120" s="15" t="s">
        <v>180</v>
      </c>
      <c r="G120" s="16">
        <v>90000</v>
      </c>
      <c r="H120" s="18">
        <f t="shared" si="9"/>
        <v>90000</v>
      </c>
      <c r="I120" s="16">
        <v>5319</v>
      </c>
      <c r="J120" s="16">
        <v>9753.19</v>
      </c>
      <c r="K120" s="17">
        <v>0</v>
      </c>
      <c r="L120" s="17">
        <v>125</v>
      </c>
      <c r="M120" s="17">
        <v>0</v>
      </c>
      <c r="N120" s="17">
        <v>0</v>
      </c>
      <c r="O120" s="17">
        <v>0</v>
      </c>
      <c r="P120" s="18">
        <f t="shared" si="8"/>
        <v>15197.19</v>
      </c>
      <c r="Q120" s="18">
        <f t="shared" si="7"/>
        <v>74802.81</v>
      </c>
      <c r="R120" s="15" t="s">
        <v>191</v>
      </c>
    </row>
    <row r="121" spans="1:19" x14ac:dyDescent="0.25">
      <c r="A121" s="13">
        <v>90161</v>
      </c>
      <c r="B121" s="14" t="s">
        <v>130</v>
      </c>
      <c r="C121" s="15" t="s">
        <v>29</v>
      </c>
      <c r="D121" s="15" t="s">
        <v>172</v>
      </c>
      <c r="E121" s="15" t="s">
        <v>179</v>
      </c>
      <c r="F121" s="15" t="s">
        <v>180</v>
      </c>
      <c r="G121" s="16">
        <v>90000</v>
      </c>
      <c r="H121" s="18">
        <f t="shared" si="9"/>
        <v>90000</v>
      </c>
      <c r="I121" s="16">
        <v>5319</v>
      </c>
      <c r="J121" s="16">
        <v>9753.19</v>
      </c>
      <c r="K121" s="17">
        <v>0</v>
      </c>
      <c r="L121" s="17">
        <v>125</v>
      </c>
      <c r="M121" s="17">
        <v>0</v>
      </c>
      <c r="N121" s="17">
        <v>0</v>
      </c>
      <c r="O121" s="17">
        <v>0</v>
      </c>
      <c r="P121" s="18">
        <f t="shared" si="8"/>
        <v>15197.19</v>
      </c>
      <c r="Q121" s="18">
        <f t="shared" si="7"/>
        <v>74802.81</v>
      </c>
      <c r="R121" s="15" t="s">
        <v>191</v>
      </c>
    </row>
    <row r="122" spans="1:19" x14ac:dyDescent="0.25">
      <c r="A122" s="13">
        <v>90162</v>
      </c>
      <c r="B122" s="14" t="s">
        <v>131</v>
      </c>
      <c r="C122" s="15" t="s">
        <v>29</v>
      </c>
      <c r="D122" s="15" t="s">
        <v>172</v>
      </c>
      <c r="E122" s="15" t="s">
        <v>179</v>
      </c>
      <c r="F122" s="15" t="s">
        <v>180</v>
      </c>
      <c r="G122" s="16">
        <v>90000</v>
      </c>
      <c r="H122" s="18">
        <f t="shared" si="9"/>
        <v>90000</v>
      </c>
      <c r="I122" s="16">
        <v>5319</v>
      </c>
      <c r="J122" s="16">
        <v>9753.19</v>
      </c>
      <c r="K122" s="17">
        <v>0</v>
      </c>
      <c r="L122" s="17">
        <v>125</v>
      </c>
      <c r="M122" s="17">
        <v>0</v>
      </c>
      <c r="N122" s="17">
        <v>0</v>
      </c>
      <c r="O122" s="17">
        <v>0</v>
      </c>
      <c r="P122" s="18">
        <f t="shared" si="8"/>
        <v>15197.19</v>
      </c>
      <c r="Q122" s="18">
        <f t="shared" si="7"/>
        <v>74802.81</v>
      </c>
      <c r="R122" s="15" t="s">
        <v>192</v>
      </c>
    </row>
    <row r="123" spans="1:19" x14ac:dyDescent="0.25">
      <c r="A123" s="13">
        <v>90163</v>
      </c>
      <c r="B123" s="14" t="s">
        <v>132</v>
      </c>
      <c r="C123" s="15" t="s">
        <v>29</v>
      </c>
      <c r="D123" s="15" t="s">
        <v>172</v>
      </c>
      <c r="E123" s="15" t="s">
        <v>179</v>
      </c>
      <c r="F123" s="15" t="s">
        <v>180</v>
      </c>
      <c r="G123" s="16">
        <v>90000</v>
      </c>
      <c r="H123" s="18">
        <f t="shared" si="9"/>
        <v>90000</v>
      </c>
      <c r="I123" s="16">
        <v>5319</v>
      </c>
      <c r="J123" s="16">
        <v>9753.19</v>
      </c>
      <c r="K123" s="17">
        <v>0</v>
      </c>
      <c r="L123" s="17">
        <v>125</v>
      </c>
      <c r="M123" s="17">
        <v>0</v>
      </c>
      <c r="N123" s="17">
        <v>0</v>
      </c>
      <c r="O123" s="17">
        <v>0</v>
      </c>
      <c r="P123" s="18">
        <f t="shared" si="8"/>
        <v>15197.19</v>
      </c>
      <c r="Q123" s="18">
        <f t="shared" si="7"/>
        <v>74802.81</v>
      </c>
      <c r="R123" s="15" t="s">
        <v>191</v>
      </c>
    </row>
    <row r="124" spans="1:19" x14ac:dyDescent="0.25">
      <c r="A124" s="13">
        <v>90165</v>
      </c>
      <c r="B124" s="14" t="s">
        <v>133</v>
      </c>
      <c r="C124" s="15" t="s">
        <v>29</v>
      </c>
      <c r="D124" s="15" t="s">
        <v>172</v>
      </c>
      <c r="E124" s="15" t="s">
        <v>179</v>
      </c>
      <c r="F124" s="15" t="s">
        <v>180</v>
      </c>
      <c r="G124" s="16">
        <v>90000</v>
      </c>
      <c r="H124" s="18">
        <f t="shared" si="9"/>
        <v>90000</v>
      </c>
      <c r="I124" s="16">
        <v>5319</v>
      </c>
      <c r="J124" s="16">
        <v>9753.19</v>
      </c>
      <c r="K124" s="17">
        <v>0</v>
      </c>
      <c r="L124" s="17">
        <v>125</v>
      </c>
      <c r="M124" s="17">
        <v>0</v>
      </c>
      <c r="N124" s="17">
        <v>0</v>
      </c>
      <c r="O124" s="17">
        <v>0</v>
      </c>
      <c r="P124" s="18">
        <f t="shared" si="8"/>
        <v>15197.19</v>
      </c>
      <c r="Q124" s="18">
        <f t="shared" si="7"/>
        <v>74802.81</v>
      </c>
      <c r="R124" s="15" t="s">
        <v>191</v>
      </c>
    </row>
    <row r="125" spans="1:19" x14ac:dyDescent="0.25">
      <c r="A125" s="13">
        <v>90166</v>
      </c>
      <c r="B125" s="14" t="s">
        <v>134</v>
      </c>
      <c r="C125" s="15" t="s">
        <v>29</v>
      </c>
      <c r="D125" s="15" t="s">
        <v>172</v>
      </c>
      <c r="E125" s="15" t="s">
        <v>179</v>
      </c>
      <c r="F125" s="15" t="s">
        <v>180</v>
      </c>
      <c r="G125" s="16">
        <v>90000</v>
      </c>
      <c r="H125" s="18">
        <f t="shared" si="9"/>
        <v>90000</v>
      </c>
      <c r="I125" s="16">
        <v>5319</v>
      </c>
      <c r="J125" s="16">
        <v>9753.19</v>
      </c>
      <c r="K125" s="17">
        <v>0</v>
      </c>
      <c r="L125" s="17">
        <v>125</v>
      </c>
      <c r="M125" s="17">
        <v>0</v>
      </c>
      <c r="N125" s="17">
        <v>0</v>
      </c>
      <c r="O125" s="17">
        <v>0</v>
      </c>
      <c r="P125" s="18">
        <f t="shared" si="8"/>
        <v>15197.19</v>
      </c>
      <c r="Q125" s="18">
        <f t="shared" si="7"/>
        <v>74802.81</v>
      </c>
      <c r="R125" s="15" t="s">
        <v>191</v>
      </c>
    </row>
    <row r="126" spans="1:19" x14ac:dyDescent="0.25">
      <c r="A126" s="13">
        <v>90167</v>
      </c>
      <c r="B126" s="14" t="s">
        <v>135</v>
      </c>
      <c r="C126" s="15" t="s">
        <v>68</v>
      </c>
      <c r="D126" s="15" t="s">
        <v>172</v>
      </c>
      <c r="E126" s="15" t="s">
        <v>179</v>
      </c>
      <c r="F126" s="15" t="s">
        <v>180</v>
      </c>
      <c r="G126" s="16">
        <v>130000</v>
      </c>
      <c r="H126" s="18">
        <f t="shared" si="9"/>
        <v>130000</v>
      </c>
      <c r="I126" s="16">
        <v>7683</v>
      </c>
      <c r="J126" s="16">
        <v>19162.189999999999</v>
      </c>
      <c r="K126" s="17">
        <v>0</v>
      </c>
      <c r="L126" s="17">
        <v>125</v>
      </c>
      <c r="M126" s="17">
        <v>0</v>
      </c>
      <c r="N126" s="17">
        <v>0</v>
      </c>
      <c r="O126" s="17">
        <v>0</v>
      </c>
      <c r="P126" s="18">
        <f t="shared" si="8"/>
        <v>26970.19</v>
      </c>
      <c r="Q126" s="18">
        <f t="shared" si="7"/>
        <v>103029.81</v>
      </c>
      <c r="R126" s="15" t="s">
        <v>191</v>
      </c>
    </row>
    <row r="127" spans="1:19" x14ac:dyDescent="0.25">
      <c r="A127" s="13">
        <v>90168</v>
      </c>
      <c r="B127" s="14" t="s">
        <v>136</v>
      </c>
      <c r="C127" s="15" t="s">
        <v>29</v>
      </c>
      <c r="D127" s="15" t="s">
        <v>172</v>
      </c>
      <c r="E127" s="15" t="s">
        <v>179</v>
      </c>
      <c r="F127" s="15" t="s">
        <v>180</v>
      </c>
      <c r="G127" s="16">
        <v>90000</v>
      </c>
      <c r="H127" s="18">
        <f t="shared" si="9"/>
        <v>90000</v>
      </c>
      <c r="I127" s="16">
        <v>5319</v>
      </c>
      <c r="J127" s="16">
        <v>9753.19</v>
      </c>
      <c r="K127" s="17">
        <v>0</v>
      </c>
      <c r="L127" s="17">
        <v>125</v>
      </c>
      <c r="M127" s="17">
        <v>0</v>
      </c>
      <c r="N127" s="17">
        <v>0</v>
      </c>
      <c r="O127" s="17">
        <v>0</v>
      </c>
      <c r="P127" s="18">
        <f t="shared" si="8"/>
        <v>15197.19</v>
      </c>
      <c r="Q127" s="18">
        <f t="shared" si="7"/>
        <v>74802.81</v>
      </c>
      <c r="R127" s="15" t="s">
        <v>191</v>
      </c>
    </row>
    <row r="128" spans="1:19" x14ac:dyDescent="0.25">
      <c r="A128" s="13">
        <v>90170</v>
      </c>
      <c r="B128" s="14" t="s">
        <v>137</v>
      </c>
      <c r="C128" s="15" t="s">
        <v>29</v>
      </c>
      <c r="D128" s="15" t="s">
        <v>172</v>
      </c>
      <c r="E128" s="15" t="s">
        <v>177</v>
      </c>
      <c r="F128" s="15" t="s">
        <v>178</v>
      </c>
      <c r="G128" s="16">
        <v>90000</v>
      </c>
      <c r="H128" s="18">
        <f t="shared" si="9"/>
        <v>90000</v>
      </c>
      <c r="I128" s="16">
        <v>5319</v>
      </c>
      <c r="J128" s="16">
        <v>9753.19</v>
      </c>
      <c r="K128" s="17">
        <v>0</v>
      </c>
      <c r="L128" s="17">
        <v>125</v>
      </c>
      <c r="M128" s="17">
        <v>0</v>
      </c>
      <c r="N128" s="17">
        <v>0</v>
      </c>
      <c r="O128" s="17">
        <v>0</v>
      </c>
      <c r="P128" s="18">
        <f t="shared" si="8"/>
        <v>15197.19</v>
      </c>
      <c r="Q128" s="18">
        <f t="shared" si="7"/>
        <v>74802.81</v>
      </c>
      <c r="R128" s="15" t="s">
        <v>192</v>
      </c>
    </row>
    <row r="129" spans="1:18" x14ac:dyDescent="0.25">
      <c r="A129" s="13">
        <v>90171</v>
      </c>
      <c r="B129" s="14" t="s">
        <v>138</v>
      </c>
      <c r="C129" s="15" t="s">
        <v>29</v>
      </c>
      <c r="D129" s="15" t="s">
        <v>172</v>
      </c>
      <c r="E129" s="15" t="s">
        <v>177</v>
      </c>
      <c r="F129" s="15" t="s">
        <v>178</v>
      </c>
      <c r="G129" s="16">
        <v>90000</v>
      </c>
      <c r="H129" s="18">
        <f t="shared" si="9"/>
        <v>90000</v>
      </c>
      <c r="I129" s="16">
        <v>5319</v>
      </c>
      <c r="J129" s="16">
        <v>9753.19</v>
      </c>
      <c r="K129" s="17">
        <v>0</v>
      </c>
      <c r="L129" s="17">
        <v>125</v>
      </c>
      <c r="M129" s="17">
        <v>0</v>
      </c>
      <c r="N129" s="17">
        <v>0</v>
      </c>
      <c r="O129" s="17">
        <v>0</v>
      </c>
      <c r="P129" s="18">
        <f t="shared" si="8"/>
        <v>15197.19</v>
      </c>
      <c r="Q129" s="18">
        <f t="shared" si="7"/>
        <v>74802.81</v>
      </c>
      <c r="R129" s="15" t="s">
        <v>191</v>
      </c>
    </row>
    <row r="130" spans="1:18" x14ac:dyDescent="0.25">
      <c r="A130" s="13">
        <v>90176</v>
      </c>
      <c r="B130" s="14" t="s">
        <v>139</v>
      </c>
      <c r="C130" s="15" t="s">
        <v>29</v>
      </c>
      <c r="D130" s="15" t="s">
        <v>172</v>
      </c>
      <c r="E130" s="15" t="s">
        <v>179</v>
      </c>
      <c r="F130" s="15" t="s">
        <v>180</v>
      </c>
      <c r="G130" s="16">
        <v>90000</v>
      </c>
      <c r="H130" s="18">
        <f t="shared" si="9"/>
        <v>90000</v>
      </c>
      <c r="I130" s="16">
        <v>5319</v>
      </c>
      <c r="J130" s="16">
        <v>9753.19</v>
      </c>
      <c r="K130" s="17">
        <v>0</v>
      </c>
      <c r="L130" s="17">
        <v>125</v>
      </c>
      <c r="M130" s="17">
        <v>0</v>
      </c>
      <c r="N130" s="17">
        <v>0</v>
      </c>
      <c r="O130" s="17">
        <v>0</v>
      </c>
      <c r="P130" s="18">
        <f t="shared" si="8"/>
        <v>15197.19</v>
      </c>
      <c r="Q130" s="18">
        <f t="shared" si="7"/>
        <v>74802.81</v>
      </c>
      <c r="R130" s="15" t="s">
        <v>191</v>
      </c>
    </row>
    <row r="131" spans="1:18" x14ac:dyDescent="0.25">
      <c r="A131" s="13">
        <v>90180</v>
      </c>
      <c r="B131" s="14" t="s">
        <v>140</v>
      </c>
      <c r="C131" s="15" t="s">
        <v>29</v>
      </c>
      <c r="D131" s="15" t="s">
        <v>172</v>
      </c>
      <c r="E131" s="15" t="s">
        <v>179</v>
      </c>
      <c r="F131" s="15" t="s">
        <v>180</v>
      </c>
      <c r="G131" s="16">
        <v>90000</v>
      </c>
      <c r="H131" s="18">
        <f t="shared" si="9"/>
        <v>90000</v>
      </c>
      <c r="I131" s="16">
        <v>5319</v>
      </c>
      <c r="J131" s="16">
        <v>9753.19</v>
      </c>
      <c r="K131" s="17">
        <v>0</v>
      </c>
      <c r="L131" s="17">
        <v>125</v>
      </c>
      <c r="M131" s="17">
        <v>0</v>
      </c>
      <c r="N131" s="17">
        <v>0</v>
      </c>
      <c r="O131" s="17">
        <v>0</v>
      </c>
      <c r="P131" s="18">
        <f t="shared" si="8"/>
        <v>15197.19</v>
      </c>
      <c r="Q131" s="18">
        <f t="shared" si="7"/>
        <v>74802.81</v>
      </c>
      <c r="R131" s="15" t="s">
        <v>191</v>
      </c>
    </row>
    <row r="132" spans="1:18" x14ac:dyDescent="0.25">
      <c r="A132" s="13">
        <v>90182</v>
      </c>
      <c r="B132" s="14" t="s">
        <v>141</v>
      </c>
      <c r="C132" s="15" t="s">
        <v>29</v>
      </c>
      <c r="D132" s="15" t="s">
        <v>172</v>
      </c>
      <c r="E132" s="15" t="s">
        <v>179</v>
      </c>
      <c r="F132" s="15" t="s">
        <v>180</v>
      </c>
      <c r="G132" s="16">
        <v>90000</v>
      </c>
      <c r="H132" s="18">
        <f t="shared" si="9"/>
        <v>90000</v>
      </c>
      <c r="I132" s="16">
        <v>5319</v>
      </c>
      <c r="J132" s="16">
        <v>9753.19</v>
      </c>
      <c r="K132" s="17">
        <v>0</v>
      </c>
      <c r="L132" s="17">
        <v>125</v>
      </c>
      <c r="M132" s="17">
        <v>0</v>
      </c>
      <c r="N132" s="17">
        <v>0</v>
      </c>
      <c r="O132" s="17">
        <v>0</v>
      </c>
      <c r="P132" s="18">
        <f t="shared" si="8"/>
        <v>15197.19</v>
      </c>
      <c r="Q132" s="18">
        <f t="shared" si="7"/>
        <v>74802.81</v>
      </c>
      <c r="R132" s="15" t="s">
        <v>191</v>
      </c>
    </row>
    <row r="133" spans="1:18" x14ac:dyDescent="0.25">
      <c r="A133" s="13">
        <v>90183</v>
      </c>
      <c r="B133" s="14" t="s">
        <v>142</v>
      </c>
      <c r="C133" s="15" t="s">
        <v>29</v>
      </c>
      <c r="D133" s="15" t="s">
        <v>172</v>
      </c>
      <c r="E133" s="15" t="s">
        <v>179</v>
      </c>
      <c r="F133" s="15" t="s">
        <v>180</v>
      </c>
      <c r="G133" s="16">
        <v>90000</v>
      </c>
      <c r="H133" s="18">
        <f t="shared" si="9"/>
        <v>90000</v>
      </c>
      <c r="I133" s="16">
        <v>5319</v>
      </c>
      <c r="J133" s="16">
        <v>9753.19</v>
      </c>
      <c r="K133" s="17">
        <v>0</v>
      </c>
      <c r="L133" s="17">
        <v>125</v>
      </c>
      <c r="M133" s="17">
        <v>0</v>
      </c>
      <c r="N133" s="17">
        <v>0</v>
      </c>
      <c r="O133" s="17">
        <v>0</v>
      </c>
      <c r="P133" s="18">
        <f t="shared" si="8"/>
        <v>15197.19</v>
      </c>
      <c r="Q133" s="18">
        <f t="shared" si="7"/>
        <v>74802.81</v>
      </c>
      <c r="R133" s="15" t="s">
        <v>191</v>
      </c>
    </row>
    <row r="134" spans="1:18" x14ac:dyDescent="0.25">
      <c r="A134" s="13">
        <v>90185</v>
      </c>
      <c r="B134" s="14" t="s">
        <v>143</v>
      </c>
      <c r="C134" s="15" t="s">
        <v>29</v>
      </c>
      <c r="D134" s="15" t="s">
        <v>172</v>
      </c>
      <c r="E134" s="15" t="s">
        <v>177</v>
      </c>
      <c r="F134" s="15" t="s">
        <v>178</v>
      </c>
      <c r="G134" s="16">
        <v>90000</v>
      </c>
      <c r="H134" s="18">
        <f t="shared" si="9"/>
        <v>90000</v>
      </c>
      <c r="I134" s="16">
        <v>5319</v>
      </c>
      <c r="J134" s="16">
        <v>9753.19</v>
      </c>
      <c r="K134" s="17">
        <v>0</v>
      </c>
      <c r="L134" s="17">
        <v>125</v>
      </c>
      <c r="M134" s="17">
        <v>0</v>
      </c>
      <c r="N134" s="17">
        <v>0</v>
      </c>
      <c r="O134" s="17">
        <v>0</v>
      </c>
      <c r="P134" s="18">
        <f t="shared" ref="P134:P148" si="10">SUM(I134:O134)</f>
        <v>15197.19</v>
      </c>
      <c r="Q134" s="18">
        <f t="shared" ref="Q134:Q148" si="11">+H134-P134</f>
        <v>74802.81</v>
      </c>
      <c r="R134" s="15" t="s">
        <v>191</v>
      </c>
    </row>
    <row r="135" spans="1:18" x14ac:dyDescent="0.25">
      <c r="A135" s="13">
        <v>90187</v>
      </c>
      <c r="B135" s="14" t="s">
        <v>197</v>
      </c>
      <c r="C135" s="15" t="s">
        <v>29</v>
      </c>
      <c r="D135" s="15" t="s">
        <v>172</v>
      </c>
      <c r="E135" s="15" t="s">
        <v>179</v>
      </c>
      <c r="F135" s="15" t="s">
        <v>180</v>
      </c>
      <c r="G135" s="16">
        <v>26129.03</v>
      </c>
      <c r="H135" s="18">
        <f t="shared" si="9"/>
        <v>26129.03</v>
      </c>
      <c r="I135" s="16">
        <v>1544.22</v>
      </c>
      <c r="J135" s="16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8">
        <v>1544.22</v>
      </c>
      <c r="Q135" s="18">
        <v>24584.81</v>
      </c>
      <c r="R135" s="15" t="s">
        <v>191</v>
      </c>
    </row>
    <row r="136" spans="1:18" x14ac:dyDescent="0.25">
      <c r="A136" s="13">
        <v>90188</v>
      </c>
      <c r="B136" s="14" t="s">
        <v>144</v>
      </c>
      <c r="C136" s="15" t="s">
        <v>29</v>
      </c>
      <c r="D136" s="15" t="s">
        <v>172</v>
      </c>
      <c r="E136" s="15" t="s">
        <v>179</v>
      </c>
      <c r="F136" s="15" t="s">
        <v>180</v>
      </c>
      <c r="G136" s="16">
        <v>90000</v>
      </c>
      <c r="H136" s="18">
        <f t="shared" si="9"/>
        <v>90000</v>
      </c>
      <c r="I136" s="16">
        <v>5319</v>
      </c>
      <c r="J136" s="16">
        <v>9753.19</v>
      </c>
      <c r="K136" s="17">
        <v>0</v>
      </c>
      <c r="L136" s="17">
        <v>125</v>
      </c>
      <c r="M136" s="17">
        <v>0</v>
      </c>
      <c r="N136" s="17">
        <v>0</v>
      </c>
      <c r="O136" s="17">
        <v>0</v>
      </c>
      <c r="P136" s="18">
        <f t="shared" si="10"/>
        <v>15197.19</v>
      </c>
      <c r="Q136" s="18">
        <f t="shared" si="11"/>
        <v>74802.81</v>
      </c>
      <c r="R136" s="15" t="s">
        <v>192</v>
      </c>
    </row>
    <row r="137" spans="1:18" x14ac:dyDescent="0.25">
      <c r="A137" s="13">
        <v>90192</v>
      </c>
      <c r="B137" s="14" t="s">
        <v>198</v>
      </c>
      <c r="C137" s="15" t="s">
        <v>29</v>
      </c>
      <c r="D137" s="15" t="s">
        <v>172</v>
      </c>
      <c r="E137" s="15" t="s">
        <v>179</v>
      </c>
      <c r="F137" s="15" t="s">
        <v>180</v>
      </c>
      <c r="G137" s="16">
        <v>26129.03</v>
      </c>
      <c r="H137" s="18">
        <f t="shared" si="9"/>
        <v>26129.03</v>
      </c>
      <c r="I137" s="16">
        <v>1544.22</v>
      </c>
      <c r="J137" s="16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8">
        <v>1544.22</v>
      </c>
      <c r="Q137" s="18">
        <v>24584.81</v>
      </c>
      <c r="R137" s="15" t="s">
        <v>191</v>
      </c>
    </row>
    <row r="138" spans="1:18" x14ac:dyDescent="0.25">
      <c r="A138" s="13">
        <v>90193</v>
      </c>
      <c r="B138" s="14" t="s">
        <v>145</v>
      </c>
      <c r="C138" s="15" t="s">
        <v>29</v>
      </c>
      <c r="D138" s="15" t="s">
        <v>172</v>
      </c>
      <c r="E138" s="15" t="s">
        <v>177</v>
      </c>
      <c r="F138" s="15" t="s">
        <v>178</v>
      </c>
      <c r="G138" s="16">
        <v>90000</v>
      </c>
      <c r="H138" s="18">
        <f t="shared" si="9"/>
        <v>90000</v>
      </c>
      <c r="I138" s="16">
        <v>5319</v>
      </c>
      <c r="J138" s="16">
        <v>9753.19</v>
      </c>
      <c r="K138" s="17">
        <v>0</v>
      </c>
      <c r="L138" s="17">
        <v>125</v>
      </c>
      <c r="M138" s="17">
        <v>0</v>
      </c>
      <c r="N138" s="17">
        <v>0</v>
      </c>
      <c r="O138" s="17">
        <v>0</v>
      </c>
      <c r="P138" s="18">
        <f t="shared" si="10"/>
        <v>15197.19</v>
      </c>
      <c r="Q138" s="18">
        <f t="shared" si="11"/>
        <v>74802.81</v>
      </c>
      <c r="R138" s="15" t="s">
        <v>191</v>
      </c>
    </row>
    <row r="139" spans="1:18" x14ac:dyDescent="0.25">
      <c r="A139" s="13">
        <v>90196</v>
      </c>
      <c r="B139" s="14" t="s">
        <v>199</v>
      </c>
      <c r="C139" s="15" t="s">
        <v>29</v>
      </c>
      <c r="D139" s="15" t="s">
        <v>172</v>
      </c>
      <c r="E139" s="15" t="s">
        <v>177</v>
      </c>
      <c r="F139" s="15" t="s">
        <v>178</v>
      </c>
      <c r="G139" s="16">
        <v>26129.03</v>
      </c>
      <c r="H139" s="18">
        <f t="shared" si="9"/>
        <v>26129.03</v>
      </c>
      <c r="I139" s="16">
        <v>1544.22</v>
      </c>
      <c r="J139" s="16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8">
        <v>1544.22</v>
      </c>
      <c r="Q139" s="18">
        <v>24584.81</v>
      </c>
      <c r="R139" s="15" t="s">
        <v>191</v>
      </c>
    </row>
    <row r="140" spans="1:18" x14ac:dyDescent="0.25">
      <c r="A140" s="13">
        <v>90198</v>
      </c>
      <c r="B140" s="14" t="s">
        <v>146</v>
      </c>
      <c r="C140" s="15" t="s">
        <v>29</v>
      </c>
      <c r="D140" s="15" t="s">
        <v>172</v>
      </c>
      <c r="E140" s="15" t="s">
        <v>179</v>
      </c>
      <c r="F140" s="15" t="s">
        <v>180</v>
      </c>
      <c r="G140" s="16">
        <v>90000</v>
      </c>
      <c r="H140" s="18">
        <f t="shared" si="9"/>
        <v>90000</v>
      </c>
      <c r="I140" s="16">
        <v>5319</v>
      </c>
      <c r="J140" s="16">
        <v>9753.19</v>
      </c>
      <c r="K140" s="17">
        <v>0</v>
      </c>
      <c r="L140" s="17">
        <v>125</v>
      </c>
      <c r="M140" s="17">
        <v>0</v>
      </c>
      <c r="N140" s="17">
        <v>0</v>
      </c>
      <c r="O140" s="17">
        <v>0</v>
      </c>
      <c r="P140" s="18">
        <f t="shared" si="10"/>
        <v>15197.19</v>
      </c>
      <c r="Q140" s="18">
        <f t="shared" si="11"/>
        <v>74802.81</v>
      </c>
      <c r="R140" s="15" t="s">
        <v>191</v>
      </c>
    </row>
    <row r="141" spans="1:18" x14ac:dyDescent="0.25">
      <c r="A141" s="13">
        <v>90200</v>
      </c>
      <c r="B141" s="14" t="s">
        <v>200</v>
      </c>
      <c r="C141" s="15" t="s">
        <v>29</v>
      </c>
      <c r="D141" s="15" t="s">
        <v>172</v>
      </c>
      <c r="E141" s="15" t="s">
        <v>179</v>
      </c>
      <c r="F141" s="15" t="s">
        <v>180</v>
      </c>
      <c r="G141" s="16">
        <v>26129.03</v>
      </c>
      <c r="H141" s="18">
        <f t="shared" si="9"/>
        <v>26129.03</v>
      </c>
      <c r="I141" s="16">
        <v>1544.22</v>
      </c>
      <c r="J141" s="16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8">
        <v>1544.22</v>
      </c>
      <c r="Q141" s="18">
        <v>24584.81</v>
      </c>
      <c r="R141" s="15" t="s">
        <v>191</v>
      </c>
    </row>
    <row r="142" spans="1:18" x14ac:dyDescent="0.25">
      <c r="A142" s="13">
        <v>90201</v>
      </c>
      <c r="B142" s="14" t="s">
        <v>147</v>
      </c>
      <c r="C142" s="15" t="s">
        <v>29</v>
      </c>
      <c r="D142" s="15" t="s">
        <v>172</v>
      </c>
      <c r="E142" s="15" t="s">
        <v>179</v>
      </c>
      <c r="F142" s="15" t="s">
        <v>180</v>
      </c>
      <c r="G142" s="16">
        <v>90000</v>
      </c>
      <c r="H142" s="18">
        <f t="shared" si="9"/>
        <v>90000</v>
      </c>
      <c r="I142" s="16">
        <v>5319</v>
      </c>
      <c r="J142" s="16">
        <v>9753.19</v>
      </c>
      <c r="K142" s="17">
        <v>0</v>
      </c>
      <c r="L142" s="17">
        <v>125</v>
      </c>
      <c r="M142" s="17">
        <v>0</v>
      </c>
      <c r="N142" s="17">
        <v>0</v>
      </c>
      <c r="O142" s="17">
        <v>0</v>
      </c>
      <c r="P142" s="18">
        <f t="shared" si="10"/>
        <v>15197.19</v>
      </c>
      <c r="Q142" s="18">
        <f t="shared" si="11"/>
        <v>74802.81</v>
      </c>
      <c r="R142" s="15" t="s">
        <v>192</v>
      </c>
    </row>
    <row r="143" spans="1:18" x14ac:dyDescent="0.25">
      <c r="A143" s="13">
        <v>90202</v>
      </c>
      <c r="B143" s="14" t="s">
        <v>148</v>
      </c>
      <c r="C143" s="15" t="s">
        <v>29</v>
      </c>
      <c r="D143" s="15" t="s">
        <v>172</v>
      </c>
      <c r="E143" s="15" t="s">
        <v>179</v>
      </c>
      <c r="F143" s="15" t="s">
        <v>180</v>
      </c>
      <c r="G143" s="16">
        <v>90000</v>
      </c>
      <c r="H143" s="18">
        <f t="shared" si="9"/>
        <v>90000</v>
      </c>
      <c r="I143" s="16">
        <v>5319</v>
      </c>
      <c r="J143" s="16">
        <v>9753.19</v>
      </c>
      <c r="K143" s="17">
        <v>0</v>
      </c>
      <c r="L143" s="17">
        <v>125</v>
      </c>
      <c r="M143" s="17">
        <v>0</v>
      </c>
      <c r="N143" s="17">
        <v>0</v>
      </c>
      <c r="O143" s="17">
        <v>0</v>
      </c>
      <c r="P143" s="18">
        <f t="shared" si="10"/>
        <v>15197.19</v>
      </c>
      <c r="Q143" s="18">
        <f t="shared" si="11"/>
        <v>74802.81</v>
      </c>
      <c r="R143" s="15" t="s">
        <v>192</v>
      </c>
    </row>
    <row r="144" spans="1:18" x14ac:dyDescent="0.25">
      <c r="A144" s="13">
        <v>90203</v>
      </c>
      <c r="B144" s="14" t="s">
        <v>149</v>
      </c>
      <c r="C144" s="15" t="s">
        <v>29</v>
      </c>
      <c r="D144" s="15" t="s">
        <v>172</v>
      </c>
      <c r="E144" s="15" t="s">
        <v>179</v>
      </c>
      <c r="F144" s="15" t="s">
        <v>180</v>
      </c>
      <c r="G144" s="16">
        <v>90000</v>
      </c>
      <c r="H144" s="18">
        <f t="shared" si="9"/>
        <v>90000</v>
      </c>
      <c r="I144" s="16">
        <v>5319</v>
      </c>
      <c r="J144" s="16">
        <v>9753.19</v>
      </c>
      <c r="K144" s="17">
        <v>0</v>
      </c>
      <c r="L144" s="17">
        <v>125</v>
      </c>
      <c r="M144" s="17">
        <v>0</v>
      </c>
      <c r="N144" s="17">
        <v>0</v>
      </c>
      <c r="O144" s="17">
        <v>0</v>
      </c>
      <c r="P144" s="18">
        <f t="shared" si="10"/>
        <v>15197.19</v>
      </c>
      <c r="Q144" s="18">
        <f t="shared" si="11"/>
        <v>74802.81</v>
      </c>
      <c r="R144" s="15" t="s">
        <v>191</v>
      </c>
    </row>
    <row r="145" spans="1:18" x14ac:dyDescent="0.25">
      <c r="A145" s="13">
        <v>90204</v>
      </c>
      <c r="B145" s="14" t="s">
        <v>150</v>
      </c>
      <c r="C145" s="15" t="s">
        <v>29</v>
      </c>
      <c r="D145" s="15" t="s">
        <v>172</v>
      </c>
      <c r="E145" s="15" t="s">
        <v>179</v>
      </c>
      <c r="F145" s="15" t="s">
        <v>180</v>
      </c>
      <c r="G145" s="16">
        <v>90000</v>
      </c>
      <c r="H145" s="18">
        <f t="shared" si="9"/>
        <v>90000</v>
      </c>
      <c r="I145" s="16">
        <v>5319</v>
      </c>
      <c r="J145" s="16">
        <v>9753.19</v>
      </c>
      <c r="K145" s="17">
        <v>0</v>
      </c>
      <c r="L145" s="17">
        <v>125</v>
      </c>
      <c r="M145" s="17">
        <v>0</v>
      </c>
      <c r="N145" s="17">
        <v>0</v>
      </c>
      <c r="O145" s="17">
        <v>0</v>
      </c>
      <c r="P145" s="18">
        <f t="shared" si="10"/>
        <v>15197.19</v>
      </c>
      <c r="Q145" s="18">
        <f t="shared" si="11"/>
        <v>74802.81</v>
      </c>
      <c r="R145" s="15" t="s">
        <v>191</v>
      </c>
    </row>
    <row r="146" spans="1:18" x14ac:dyDescent="0.25">
      <c r="A146" s="13">
        <v>90205</v>
      </c>
      <c r="B146" s="14" t="s">
        <v>201</v>
      </c>
      <c r="C146" s="15" t="s">
        <v>29</v>
      </c>
      <c r="D146" s="15" t="s">
        <v>172</v>
      </c>
      <c r="E146" s="15" t="s">
        <v>179</v>
      </c>
      <c r="F146" s="15" t="s">
        <v>180</v>
      </c>
      <c r="G146" s="16">
        <v>26129.03</v>
      </c>
      <c r="H146" s="18">
        <f t="shared" si="9"/>
        <v>26129.03</v>
      </c>
      <c r="I146" s="16">
        <v>1544.22</v>
      </c>
      <c r="J146" s="16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8">
        <v>1544.22</v>
      </c>
      <c r="Q146" s="18">
        <v>24584.81</v>
      </c>
      <c r="R146" s="15" t="s">
        <v>191</v>
      </c>
    </row>
    <row r="147" spans="1:18" x14ac:dyDescent="0.25">
      <c r="A147" s="13">
        <v>90215</v>
      </c>
      <c r="B147" s="14" t="s">
        <v>151</v>
      </c>
      <c r="C147" s="15" t="s">
        <v>152</v>
      </c>
      <c r="D147" s="15" t="s">
        <v>172</v>
      </c>
      <c r="E147" s="15" t="s">
        <v>187</v>
      </c>
      <c r="F147" s="15" t="s">
        <v>188</v>
      </c>
      <c r="G147" s="16">
        <v>90000</v>
      </c>
      <c r="H147" s="18">
        <f t="shared" ref="H147:H150" si="12">+G147</f>
        <v>90000</v>
      </c>
      <c r="I147" s="16">
        <v>5319</v>
      </c>
      <c r="J147" s="16">
        <v>9753.19</v>
      </c>
      <c r="K147" s="17">
        <v>0</v>
      </c>
      <c r="L147" s="17">
        <v>125</v>
      </c>
      <c r="M147" s="17">
        <v>0</v>
      </c>
      <c r="N147" s="17">
        <v>0</v>
      </c>
      <c r="O147" s="17">
        <v>0</v>
      </c>
      <c r="P147" s="18">
        <f t="shared" si="10"/>
        <v>15197.19</v>
      </c>
      <c r="Q147" s="18">
        <f t="shared" si="11"/>
        <v>74802.81</v>
      </c>
      <c r="R147" s="15" t="s">
        <v>192</v>
      </c>
    </row>
    <row r="148" spans="1:18" x14ac:dyDescent="0.25">
      <c r="A148" s="13">
        <v>90216</v>
      </c>
      <c r="B148" s="14" t="s">
        <v>153</v>
      </c>
      <c r="C148" s="15" t="s">
        <v>29</v>
      </c>
      <c r="D148" s="15" t="s">
        <v>172</v>
      </c>
      <c r="E148" s="15" t="s">
        <v>189</v>
      </c>
      <c r="F148" s="15" t="s">
        <v>190</v>
      </c>
      <c r="G148" s="16">
        <v>90000</v>
      </c>
      <c r="H148" s="18">
        <f t="shared" si="12"/>
        <v>90000</v>
      </c>
      <c r="I148" s="16">
        <v>5319</v>
      </c>
      <c r="J148" s="16">
        <v>9753.19</v>
      </c>
      <c r="K148" s="17">
        <v>0</v>
      </c>
      <c r="L148" s="17">
        <v>125</v>
      </c>
      <c r="M148" s="17">
        <v>0</v>
      </c>
      <c r="N148" s="17">
        <v>0</v>
      </c>
      <c r="O148" s="17">
        <v>0</v>
      </c>
      <c r="P148" s="18">
        <f t="shared" si="10"/>
        <v>15197.19</v>
      </c>
      <c r="Q148" s="18">
        <f t="shared" si="11"/>
        <v>74802.81</v>
      </c>
      <c r="R148" s="15" t="s">
        <v>191</v>
      </c>
    </row>
    <row r="149" spans="1:18" x14ac:dyDescent="0.25">
      <c r="A149" s="13">
        <v>90218</v>
      </c>
      <c r="B149" s="14" t="s">
        <v>202</v>
      </c>
      <c r="C149" s="15" t="s">
        <v>29</v>
      </c>
      <c r="D149" s="15" t="s">
        <v>172</v>
      </c>
      <c r="E149" s="15" t="s">
        <v>185</v>
      </c>
      <c r="F149" s="15" t="s">
        <v>203</v>
      </c>
      <c r="G149" s="16">
        <v>90000</v>
      </c>
      <c r="H149" s="18">
        <f t="shared" si="12"/>
        <v>90000</v>
      </c>
      <c r="I149" s="16">
        <v>5319</v>
      </c>
      <c r="J149" s="16">
        <v>9753.19</v>
      </c>
      <c r="K149" s="17">
        <v>0</v>
      </c>
      <c r="L149" s="17">
        <v>125</v>
      </c>
      <c r="M149" s="17">
        <v>0</v>
      </c>
      <c r="N149" s="17">
        <v>0</v>
      </c>
      <c r="O149" s="17">
        <v>0</v>
      </c>
      <c r="P149" s="18">
        <f t="shared" ref="P149" si="13">SUM(I149:O149)</f>
        <v>15197.19</v>
      </c>
      <c r="Q149" s="18">
        <f t="shared" ref="Q149" si="14">+H149-P149</f>
        <v>74802.81</v>
      </c>
      <c r="R149" s="15" t="s">
        <v>192</v>
      </c>
    </row>
    <row r="150" spans="1:18" x14ac:dyDescent="0.25">
      <c r="A150" s="19" t="s">
        <v>154</v>
      </c>
      <c r="B150" s="21"/>
      <c r="C150" s="19" t="s">
        <v>155</v>
      </c>
      <c r="D150" s="19"/>
      <c r="E150" s="19"/>
      <c r="F150" s="19"/>
      <c r="G150" s="18">
        <f t="shared" ref="G150:Q150" si="15">SUM(G18:G149)</f>
        <v>11624516.109999998</v>
      </c>
      <c r="H150" s="18">
        <f t="shared" si="12"/>
        <v>11624516.109999998</v>
      </c>
      <c r="I150" s="18">
        <f t="shared" si="15"/>
        <v>690579.23999999976</v>
      </c>
      <c r="J150" s="18">
        <f t="shared" si="15"/>
        <v>1283430.7799999961</v>
      </c>
      <c r="K150" s="18">
        <f t="shared" si="15"/>
        <v>0</v>
      </c>
      <c r="L150" s="18">
        <f t="shared" si="15"/>
        <v>15375</v>
      </c>
      <c r="M150" s="18">
        <f t="shared" si="15"/>
        <v>0</v>
      </c>
      <c r="N150" s="18">
        <f t="shared" si="15"/>
        <v>0</v>
      </c>
      <c r="O150" s="18">
        <f t="shared" si="15"/>
        <v>0</v>
      </c>
      <c r="P150" s="18">
        <f t="shared" si="15"/>
        <v>1989385.0199999951</v>
      </c>
      <c r="Q150" s="18">
        <f t="shared" si="15"/>
        <v>9635131.0899999905</v>
      </c>
      <c r="R150" s="21"/>
    </row>
    <row r="151" spans="1:18" x14ac:dyDescent="0.25">
      <c r="A151" s="19"/>
      <c r="B151" s="21"/>
      <c r="C151" s="19"/>
      <c r="D151" s="19"/>
      <c r="E151" s="19"/>
      <c r="F151" s="19"/>
      <c r="G151" s="18"/>
      <c r="H151" s="18"/>
      <c r="I151" s="18"/>
      <c r="J151" s="18"/>
      <c r="K151" s="20"/>
      <c r="L151" s="18"/>
      <c r="M151" s="20"/>
      <c r="N151" s="20"/>
      <c r="O151" s="20"/>
      <c r="P151" s="18"/>
      <c r="Q151" s="18"/>
      <c r="R151" s="21"/>
    </row>
    <row r="152" spans="1:18" x14ac:dyDescent="0.25">
      <c r="A152" s="19" t="s">
        <v>156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</row>
    <row r="153" spans="1:18" ht="31.5" x14ac:dyDescent="0.25">
      <c r="A153" s="13">
        <v>90208</v>
      </c>
      <c r="B153" s="14" t="s">
        <v>157</v>
      </c>
      <c r="C153" s="23" t="s">
        <v>158</v>
      </c>
      <c r="D153" s="15" t="s">
        <v>172</v>
      </c>
      <c r="E153" s="15" t="s">
        <v>184</v>
      </c>
      <c r="F153" s="15" t="s">
        <v>183</v>
      </c>
      <c r="G153" s="16">
        <v>237000</v>
      </c>
      <c r="H153" s="18">
        <f>+G153</f>
        <v>237000</v>
      </c>
      <c r="I153" s="16">
        <v>10900.43</v>
      </c>
      <c r="J153" s="16">
        <v>45107.83</v>
      </c>
      <c r="K153" s="17">
        <v>0</v>
      </c>
      <c r="L153" s="17">
        <v>125</v>
      </c>
      <c r="M153" s="17">
        <v>0</v>
      </c>
      <c r="N153" s="17">
        <v>0</v>
      </c>
      <c r="O153" s="17">
        <v>0</v>
      </c>
      <c r="P153" s="18">
        <f>SUM(I153:O153)</f>
        <v>56133.26</v>
      </c>
      <c r="Q153" s="18">
        <f t="shared" ref="Q153" si="16">+H153-P153</f>
        <v>180866.74</v>
      </c>
      <c r="R153" s="15" t="s">
        <v>191</v>
      </c>
    </row>
    <row r="154" spans="1:18" x14ac:dyDescent="0.25">
      <c r="A154" s="19" t="s">
        <v>159</v>
      </c>
      <c r="B154" s="21"/>
      <c r="C154" s="19" t="s">
        <v>160</v>
      </c>
      <c r="D154" s="19"/>
      <c r="E154" s="19"/>
      <c r="F154" s="19"/>
      <c r="G154" s="18">
        <f>SUM(G153)</f>
        <v>237000</v>
      </c>
      <c r="H154" s="18">
        <f>SUM(H153)</f>
        <v>237000</v>
      </c>
      <c r="I154" s="18">
        <f>SUM(I153)</f>
        <v>10900.43</v>
      </c>
      <c r="J154" s="18">
        <f>SUM(J153)</f>
        <v>45107.83</v>
      </c>
      <c r="K154" s="18">
        <f t="shared" ref="K154:Q154" si="17">SUM(K153)</f>
        <v>0</v>
      </c>
      <c r="L154" s="18">
        <f t="shared" si="17"/>
        <v>125</v>
      </c>
      <c r="M154" s="18">
        <f t="shared" si="17"/>
        <v>0</v>
      </c>
      <c r="N154" s="18">
        <f t="shared" si="17"/>
        <v>0</v>
      </c>
      <c r="O154" s="18">
        <f t="shared" si="17"/>
        <v>0</v>
      </c>
      <c r="P154" s="18">
        <f t="shared" si="17"/>
        <v>56133.26</v>
      </c>
      <c r="Q154" s="18">
        <f t="shared" si="17"/>
        <v>180866.74</v>
      </c>
      <c r="R154" s="21"/>
    </row>
    <row r="155" spans="1:18" ht="16.5" thickBot="1" x14ac:dyDescent="0.3">
      <c r="A155" s="22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</row>
    <row r="156" spans="1:18" ht="18.75" thickBot="1" x14ac:dyDescent="0.3">
      <c r="A156" s="10" t="s">
        <v>161</v>
      </c>
      <c r="B156" s="10"/>
      <c r="C156" s="28" t="s">
        <v>205</v>
      </c>
      <c r="D156" s="11"/>
      <c r="E156" s="11"/>
      <c r="F156" s="11"/>
      <c r="G156" s="11">
        <f t="shared" ref="G156:Q156" si="18">+G15+G150+G154</f>
        <v>12643030.109999998</v>
      </c>
      <c r="H156" s="11">
        <f t="shared" si="18"/>
        <v>12643030.109999998</v>
      </c>
      <c r="I156" s="11">
        <f t="shared" si="18"/>
        <v>740303.23999999976</v>
      </c>
      <c r="J156" s="11">
        <f t="shared" si="18"/>
        <v>1468542.9799999963</v>
      </c>
      <c r="K156" s="11">
        <f t="shared" si="18"/>
        <v>0</v>
      </c>
      <c r="L156" s="11">
        <f t="shared" si="18"/>
        <v>16000</v>
      </c>
      <c r="M156" s="11">
        <f t="shared" si="18"/>
        <v>0</v>
      </c>
      <c r="N156" s="11">
        <f t="shared" si="18"/>
        <v>0</v>
      </c>
      <c r="O156" s="11">
        <f t="shared" si="18"/>
        <v>0</v>
      </c>
      <c r="P156" s="11">
        <f t="shared" si="18"/>
        <v>2224846.2199999951</v>
      </c>
      <c r="Q156" s="11">
        <f t="shared" si="18"/>
        <v>10418183.889999991</v>
      </c>
      <c r="R156" s="11"/>
    </row>
    <row r="157" spans="1:18" ht="18" x14ac:dyDescent="0.25">
      <c r="A157" s="35" t="s">
        <v>204</v>
      </c>
      <c r="B157" s="3"/>
      <c r="C157" s="4"/>
      <c r="D157" s="4"/>
      <c r="E157" s="27"/>
      <c r="F157" s="27"/>
      <c r="G157" s="6"/>
      <c r="J157" s="4"/>
      <c r="K157" s="5"/>
      <c r="M157" s="3"/>
      <c r="O157" s="4"/>
      <c r="P157" s="6"/>
    </row>
    <row r="158" spans="1:18" x14ac:dyDescent="0.25">
      <c r="A158" s="29"/>
      <c r="C158" s="4"/>
      <c r="D158" s="4"/>
      <c r="E158" s="27"/>
      <c r="F158" s="27"/>
      <c r="G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1:18" x14ac:dyDescent="0.25">
      <c r="A159" s="30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1:18" x14ac:dyDescent="0.25">
      <c r="A160" s="30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0"/>
    </row>
    <row r="162" spans="1:17" x14ac:dyDescent="0.25">
      <c r="A162" s="30"/>
      <c r="G162" s="33"/>
      <c r="I162" s="33"/>
      <c r="J162" s="33"/>
      <c r="L162" s="33"/>
      <c r="P162" s="33"/>
      <c r="Q162" s="33"/>
    </row>
    <row r="163" spans="1:17" x14ac:dyDescent="0.25">
      <c r="A163" s="30"/>
      <c r="G163" s="33"/>
      <c r="I163" s="33"/>
      <c r="J163" s="33"/>
      <c r="L163" s="33"/>
      <c r="P163" s="33"/>
      <c r="Q163" s="33"/>
    </row>
    <row r="164" spans="1:17" x14ac:dyDescent="0.25">
      <c r="A164" s="30"/>
      <c r="G164" s="33"/>
      <c r="I164" s="33"/>
      <c r="J164" s="33"/>
      <c r="L164" s="33"/>
      <c r="P164" s="33"/>
      <c r="Q164" s="33"/>
    </row>
    <row r="165" spans="1:17" x14ac:dyDescent="0.25">
      <c r="A165" s="30"/>
      <c r="G165" s="33"/>
      <c r="I165" s="33"/>
      <c r="J165" s="33"/>
      <c r="L165" s="33"/>
      <c r="P165" s="33"/>
      <c r="Q165" s="33"/>
    </row>
    <row r="166" spans="1:17" x14ac:dyDescent="0.25">
      <c r="A166" s="30"/>
      <c r="G166" s="33"/>
      <c r="I166" s="33"/>
      <c r="J166" s="33"/>
      <c r="L166" s="33"/>
      <c r="P166" s="33"/>
      <c r="Q166" s="33"/>
    </row>
    <row r="167" spans="1:17" x14ac:dyDescent="0.25">
      <c r="A167" s="30"/>
      <c r="G167" s="33"/>
      <c r="I167" s="33"/>
      <c r="J167" s="33"/>
      <c r="L167" s="33"/>
      <c r="P167" s="33"/>
      <c r="Q167" s="33"/>
    </row>
    <row r="168" spans="1:17" x14ac:dyDescent="0.25">
      <c r="A168" s="30"/>
    </row>
    <row r="169" spans="1:17" x14ac:dyDescent="0.25">
      <c r="A169" s="30"/>
      <c r="C169" s="24" t="s">
        <v>162</v>
      </c>
      <c r="D169" s="24"/>
      <c r="E169" s="24"/>
      <c r="F169" s="24"/>
      <c r="G169" s="12"/>
      <c r="H169" s="12"/>
      <c r="I169" s="12"/>
      <c r="J169" s="12"/>
      <c r="K169" s="12"/>
      <c r="L169" s="12"/>
      <c r="M169" s="12"/>
      <c r="N169" s="24" t="s">
        <v>163</v>
      </c>
      <c r="O169" s="12"/>
    </row>
    <row r="170" spans="1:17" x14ac:dyDescent="0.25">
      <c r="A170" s="29"/>
      <c r="C170" s="25" t="s">
        <v>164</v>
      </c>
      <c r="D170" s="25"/>
      <c r="E170" s="25"/>
      <c r="F170" s="25"/>
      <c r="G170" s="12"/>
      <c r="H170" s="12"/>
      <c r="I170" s="12"/>
      <c r="J170" s="12"/>
      <c r="K170" s="12"/>
      <c r="L170" s="12"/>
      <c r="M170" s="12"/>
      <c r="N170" s="25" t="s">
        <v>165</v>
      </c>
      <c r="O170" s="12"/>
    </row>
    <row r="171" spans="1:17" x14ac:dyDescent="0.25">
      <c r="A171" s="30"/>
      <c r="C171" s="24" t="s">
        <v>166</v>
      </c>
      <c r="D171" s="24"/>
      <c r="E171" s="24"/>
      <c r="F171" s="24"/>
      <c r="G171" s="12"/>
      <c r="H171" s="12"/>
      <c r="I171" s="12"/>
      <c r="J171" s="12"/>
      <c r="K171" s="12"/>
      <c r="L171" s="12"/>
      <c r="M171" s="12"/>
      <c r="N171" s="24" t="s">
        <v>167</v>
      </c>
      <c r="O171" s="12"/>
    </row>
    <row r="172" spans="1:17" x14ac:dyDescent="0.25">
      <c r="A172" s="30"/>
      <c r="C172" s="12"/>
      <c r="D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7" x14ac:dyDescent="0.25">
      <c r="A173" s="29"/>
      <c r="C173" s="12"/>
      <c r="D173" s="12"/>
      <c r="G173" s="12"/>
      <c r="H173" s="24"/>
      <c r="I173" s="12"/>
      <c r="J173" s="12"/>
      <c r="K173" s="12"/>
      <c r="L173" s="12"/>
      <c r="M173" s="12"/>
      <c r="N173" s="24"/>
      <c r="O173" s="12"/>
    </row>
    <row r="174" spans="1:17" x14ac:dyDescent="0.25">
      <c r="A174" s="30"/>
      <c r="H174" s="8"/>
      <c r="N174" s="8"/>
    </row>
    <row r="175" spans="1:17" x14ac:dyDescent="0.25">
      <c r="A175" s="7"/>
      <c r="H175" s="7"/>
      <c r="N175" s="7"/>
    </row>
    <row r="176" spans="1:17" x14ac:dyDescent="0.25">
      <c r="A176" s="30"/>
    </row>
    <row r="177" spans="1:1" x14ac:dyDescent="0.25">
      <c r="A177" s="30"/>
    </row>
    <row r="178" spans="1:1" x14ac:dyDescent="0.25">
      <c r="A178" s="29"/>
    </row>
    <row r="179" spans="1:1" x14ac:dyDescent="0.25">
      <c r="A179" s="30"/>
    </row>
    <row r="180" spans="1:1" x14ac:dyDescent="0.25">
      <c r="A180" s="29"/>
    </row>
    <row r="181" spans="1:1" x14ac:dyDescent="0.25">
      <c r="A181" s="30"/>
    </row>
    <row r="182" spans="1:1" x14ac:dyDescent="0.25">
      <c r="A182" s="30"/>
    </row>
    <row r="184" spans="1:1" x14ac:dyDescent="0.25">
      <c r="A184" s="30"/>
    </row>
    <row r="185" spans="1:1" x14ac:dyDescent="0.25">
      <c r="A185" s="30"/>
    </row>
    <row r="186" spans="1:1" x14ac:dyDescent="0.25">
      <c r="A186" s="29"/>
    </row>
    <row r="187" spans="1:1" x14ac:dyDescent="0.25">
      <c r="A187" s="30"/>
    </row>
    <row r="188" spans="1:1" x14ac:dyDescent="0.25">
      <c r="A188" s="29"/>
    </row>
    <row r="189" spans="1:1" x14ac:dyDescent="0.25">
      <c r="A189" s="30"/>
    </row>
    <row r="190" spans="1:1" x14ac:dyDescent="0.25">
      <c r="A190" s="30"/>
    </row>
    <row r="191" spans="1:1" x14ac:dyDescent="0.25">
      <c r="A191" s="29"/>
    </row>
    <row r="192" spans="1:1" x14ac:dyDescent="0.25">
      <c r="A192" s="30"/>
    </row>
    <row r="193" spans="1:1" x14ac:dyDescent="0.25">
      <c r="A193" s="30"/>
    </row>
    <row r="194" spans="1:1" x14ac:dyDescent="0.25">
      <c r="A194" s="30"/>
    </row>
    <row r="196" spans="1:1" x14ac:dyDescent="0.25">
      <c r="A196" s="29"/>
    </row>
    <row r="198" spans="1:1" x14ac:dyDescent="0.25">
      <c r="A198" s="29"/>
    </row>
    <row r="200" spans="1:1" x14ac:dyDescent="0.25">
      <c r="A200" s="29"/>
    </row>
    <row r="202" spans="1:1" x14ac:dyDescent="0.25">
      <c r="A202" s="29"/>
    </row>
    <row r="203" spans="1:1" x14ac:dyDescent="0.25">
      <c r="A203" s="29"/>
    </row>
    <row r="205" spans="1:1" x14ac:dyDescent="0.25">
      <c r="A205" s="29"/>
    </row>
    <row r="206" spans="1:1" x14ac:dyDescent="0.25">
      <c r="A206" s="29"/>
    </row>
    <row r="207" spans="1:1" x14ac:dyDescent="0.25">
      <c r="A207" s="29"/>
    </row>
    <row r="208" spans="1:1" x14ac:dyDescent="0.25">
      <c r="A208" s="29"/>
    </row>
    <row r="209" spans="1:1" x14ac:dyDescent="0.25">
      <c r="A209" s="29"/>
    </row>
    <row r="210" spans="1:1" x14ac:dyDescent="0.25">
      <c r="A210" s="29"/>
    </row>
    <row r="212" spans="1:1" x14ac:dyDescent="0.25">
      <c r="A212" s="29"/>
    </row>
    <row r="214" spans="1:1" x14ac:dyDescent="0.25">
      <c r="A214" s="29"/>
    </row>
    <row r="216" spans="1:1" x14ac:dyDescent="0.25">
      <c r="A216" s="29"/>
    </row>
    <row r="218" spans="1:1" x14ac:dyDescent="0.25">
      <c r="A218" s="29"/>
    </row>
    <row r="220" spans="1:1" x14ac:dyDescent="0.25">
      <c r="A220" s="29"/>
    </row>
    <row r="221" spans="1:1" x14ac:dyDescent="0.25">
      <c r="A221" s="29"/>
    </row>
    <row r="222" spans="1:1" x14ac:dyDescent="0.25">
      <c r="A222" s="29"/>
    </row>
    <row r="223" spans="1:1" x14ac:dyDescent="0.25">
      <c r="A223" s="29"/>
    </row>
    <row r="224" spans="1:1" x14ac:dyDescent="0.25">
      <c r="A224" s="29"/>
    </row>
    <row r="226" spans="1:1" x14ac:dyDescent="0.25">
      <c r="A226" s="29"/>
    </row>
    <row r="228" spans="1:1" x14ac:dyDescent="0.25">
      <c r="A228" s="29"/>
    </row>
    <row r="229" spans="1:1" x14ac:dyDescent="0.25">
      <c r="A229" s="29"/>
    </row>
    <row r="231" spans="1:1" x14ac:dyDescent="0.25">
      <c r="A231" s="29"/>
    </row>
    <row r="233" spans="1:1" x14ac:dyDescent="0.25">
      <c r="A233" s="29"/>
    </row>
    <row r="234" spans="1:1" x14ac:dyDescent="0.25">
      <c r="A234" s="29"/>
    </row>
    <row r="235" spans="1:1" x14ac:dyDescent="0.25">
      <c r="A235" s="29"/>
    </row>
    <row r="236" spans="1:1" x14ac:dyDescent="0.25">
      <c r="A236" s="29"/>
    </row>
    <row r="238" spans="1:1" x14ac:dyDescent="0.25">
      <c r="A238" s="29"/>
    </row>
    <row r="239" spans="1:1" x14ac:dyDescent="0.25">
      <c r="A239" s="29"/>
    </row>
    <row r="240" spans="1:1" x14ac:dyDescent="0.25">
      <c r="A240" s="29"/>
    </row>
    <row r="241" spans="1:1" x14ac:dyDescent="0.25">
      <c r="A241" s="29"/>
    </row>
    <row r="242" spans="1:1" x14ac:dyDescent="0.25">
      <c r="A242" s="29"/>
    </row>
    <row r="244" spans="1:1" x14ac:dyDescent="0.25">
      <c r="A244" s="29"/>
    </row>
    <row r="245" spans="1:1" x14ac:dyDescent="0.25">
      <c r="A245" s="29"/>
    </row>
    <row r="246" spans="1:1" x14ac:dyDescent="0.25">
      <c r="A246" s="29"/>
    </row>
    <row r="247" spans="1:1" x14ac:dyDescent="0.25">
      <c r="A247" s="29"/>
    </row>
    <row r="249" spans="1:1" x14ac:dyDescent="0.25">
      <c r="A249" s="29"/>
    </row>
    <row r="250" spans="1:1" x14ac:dyDescent="0.25">
      <c r="A250" s="29"/>
    </row>
    <row r="251" spans="1:1" x14ac:dyDescent="0.25">
      <c r="A251" s="29"/>
    </row>
    <row r="253" spans="1:1" x14ac:dyDescent="0.25">
      <c r="A253" s="29"/>
    </row>
    <row r="254" spans="1:1" x14ac:dyDescent="0.25">
      <c r="A254" s="29"/>
    </row>
    <row r="256" spans="1:1" x14ac:dyDescent="0.25">
      <c r="A256" s="29"/>
    </row>
    <row r="257" spans="1:1" x14ac:dyDescent="0.25">
      <c r="A257" s="29"/>
    </row>
    <row r="258" spans="1:1" x14ac:dyDescent="0.25">
      <c r="A258" s="29"/>
    </row>
    <row r="259" spans="1:1" x14ac:dyDescent="0.25">
      <c r="A259" s="29"/>
    </row>
    <row r="261" spans="1:1" x14ac:dyDescent="0.25">
      <c r="A261" s="29"/>
    </row>
    <row r="262" spans="1:1" x14ac:dyDescent="0.25">
      <c r="A262" s="29"/>
    </row>
    <row r="264" spans="1:1" x14ac:dyDescent="0.25">
      <c r="A264" s="29"/>
    </row>
    <row r="265" spans="1:1" x14ac:dyDescent="0.25">
      <c r="A265" s="29"/>
    </row>
    <row r="266" spans="1:1" x14ac:dyDescent="0.25">
      <c r="A266" s="29"/>
    </row>
    <row r="267" spans="1:1" x14ac:dyDescent="0.25">
      <c r="A267" s="29"/>
    </row>
    <row r="268" spans="1:1" x14ac:dyDescent="0.25">
      <c r="A268" s="29"/>
    </row>
    <row r="270" spans="1:1" x14ac:dyDescent="0.25">
      <c r="A270" s="29"/>
    </row>
    <row r="272" spans="1:1" x14ac:dyDescent="0.25">
      <c r="A272" s="29"/>
    </row>
    <row r="274" spans="1:1" x14ac:dyDescent="0.25">
      <c r="A274" s="29"/>
    </row>
    <row r="275" spans="1:1" x14ac:dyDescent="0.25">
      <c r="A275" s="29"/>
    </row>
    <row r="276" spans="1:1" x14ac:dyDescent="0.25">
      <c r="A276" s="29"/>
    </row>
    <row r="277" spans="1:1" x14ac:dyDescent="0.25">
      <c r="A277" s="29"/>
    </row>
    <row r="278" spans="1:1" x14ac:dyDescent="0.25">
      <c r="A278" s="29"/>
    </row>
    <row r="279" spans="1:1" x14ac:dyDescent="0.25">
      <c r="A279" s="29"/>
    </row>
    <row r="281" spans="1:1" x14ac:dyDescent="0.25">
      <c r="A281" s="29"/>
    </row>
    <row r="283" spans="1:1" x14ac:dyDescent="0.25">
      <c r="A283" s="29"/>
    </row>
    <row r="285" spans="1:1" x14ac:dyDescent="0.25">
      <c r="A285" s="29"/>
    </row>
    <row r="286" spans="1:1" x14ac:dyDescent="0.25">
      <c r="A286" s="29"/>
    </row>
    <row r="287" spans="1:1" x14ac:dyDescent="0.25">
      <c r="A287" s="29"/>
    </row>
    <row r="289" spans="1:1" x14ac:dyDescent="0.25">
      <c r="A289" s="29"/>
    </row>
    <row r="291" spans="1:1" x14ac:dyDescent="0.25">
      <c r="A291" s="29"/>
    </row>
    <row r="292" spans="1:1" x14ac:dyDescent="0.25">
      <c r="A292" s="29"/>
    </row>
    <row r="293" spans="1:1" x14ac:dyDescent="0.25">
      <c r="A293" s="29"/>
    </row>
    <row r="294" spans="1:1" x14ac:dyDescent="0.25">
      <c r="A294" s="29"/>
    </row>
    <row r="295" spans="1:1" x14ac:dyDescent="0.25">
      <c r="A295" s="29"/>
    </row>
    <row r="297" spans="1:1" x14ac:dyDescent="0.25">
      <c r="A297" s="29"/>
    </row>
    <row r="298" spans="1:1" x14ac:dyDescent="0.25">
      <c r="A298" s="29"/>
    </row>
    <row r="300" spans="1:1" x14ac:dyDescent="0.25">
      <c r="A300" s="29"/>
    </row>
    <row r="301" spans="1:1" x14ac:dyDescent="0.25">
      <c r="A301" s="29"/>
    </row>
    <row r="303" spans="1:1" x14ac:dyDescent="0.25">
      <c r="A303" s="29"/>
    </row>
    <row r="305" spans="1:1" x14ac:dyDescent="0.25">
      <c r="A305" s="29"/>
    </row>
    <row r="306" spans="1:1" x14ac:dyDescent="0.25">
      <c r="A306" s="29"/>
    </row>
    <row r="308" spans="1:1" x14ac:dyDescent="0.25">
      <c r="A308" s="29"/>
    </row>
    <row r="309" spans="1:1" x14ac:dyDescent="0.25">
      <c r="A309" s="29"/>
    </row>
    <row r="310" spans="1:1" x14ac:dyDescent="0.25">
      <c r="A310" s="29"/>
    </row>
    <row r="312" spans="1:1" x14ac:dyDescent="0.25">
      <c r="A312" s="29"/>
    </row>
    <row r="313" spans="1:1" x14ac:dyDescent="0.25">
      <c r="A313" s="29"/>
    </row>
    <row r="314" spans="1:1" x14ac:dyDescent="0.25">
      <c r="A314" s="29"/>
    </row>
    <row r="315" spans="1:1" x14ac:dyDescent="0.25">
      <c r="A315" s="29"/>
    </row>
    <row r="316" spans="1:1" x14ac:dyDescent="0.25">
      <c r="A316" s="29"/>
    </row>
    <row r="318" spans="1:1" x14ac:dyDescent="0.25">
      <c r="A318" s="29"/>
    </row>
    <row r="319" spans="1:1" x14ac:dyDescent="0.25">
      <c r="A319" s="29"/>
    </row>
    <row r="320" spans="1:1" x14ac:dyDescent="0.25">
      <c r="A320" s="29"/>
    </row>
    <row r="321" spans="1:1" x14ac:dyDescent="0.25">
      <c r="A321" s="29"/>
    </row>
  </sheetData>
  <mergeCells count="3">
    <mergeCell ref="A2:R2"/>
    <mergeCell ref="A4:R4"/>
    <mergeCell ref="A6:R6"/>
  </mergeCells>
  <conditionalFormatting sqref="A1:A1048576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5" scale="53" orientation="landscape" r:id="rId1"/>
  <rowBreaks count="2" manualBreakCount="2">
    <brk id="54" max="16383" man="1"/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Martinez</dc:creator>
  <cp:lastModifiedBy>IVONNE MARGARITA MARTINEZ PERALTA</cp:lastModifiedBy>
  <cp:lastPrinted>2021-08-27T15:58:16Z</cp:lastPrinted>
  <dcterms:created xsi:type="dcterms:W3CDTF">2021-07-19T15:02:46Z</dcterms:created>
  <dcterms:modified xsi:type="dcterms:W3CDTF">2021-08-30T15:41:19Z</dcterms:modified>
</cp:coreProperties>
</file>